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Janeiro_1" sheetId="1" r:id="rId1"/>
    <sheet name="Vendas" sheetId="2" r:id="rId2"/>
    <sheet name="Tub1" sheetId="3" r:id="rId3"/>
    <sheet name="Tub2" sheetId="4" r:id="rId4"/>
    <sheet name="Tub3" sheetId="5" r:id="rId5"/>
    <sheet name="Tub4" sheetId="6" r:id="rId6"/>
    <sheet name="Engrenagem" sheetId="7" r:id="rId7"/>
    <sheet name="Revisões_I" sheetId="8" r:id="rId8"/>
    <sheet name="Revisões_II" sheetId="9" r:id="rId9"/>
    <sheet name="Revisões_III" sheetId="10" r:id="rId10"/>
    <sheet name="Revisões_IV" sheetId="11" r:id="rId11"/>
  </sheets>
  <externalReferences>
    <externalReference r:id="rId14"/>
  </externalReferences>
  <definedNames>
    <definedName name="Categoria" localSheetId="0">'Janeiro_1'!$L$6:$L$47</definedName>
    <definedName name="Categoria">#REF!</definedName>
    <definedName name="Data">'Janeiro_1'!$C$6:$C$47</definedName>
    <definedName name="Data_Matrícula">'Janeiro_1'!$J$6:$J$47</definedName>
    <definedName name="Deficiencias_T1">#REF!</definedName>
    <definedName name="Deficiências_T3">#REF!</definedName>
    <definedName name="Duração" localSheetId="0">'Janeiro_1'!$F$6:$F$47</definedName>
    <definedName name="Duração">#REF!</definedName>
    <definedName name="Idade" localSheetId="0">'Janeiro_1'!$M$6:$M$47</definedName>
    <definedName name="Idade">#REF!</definedName>
    <definedName name="Km">#REF!</definedName>
    <definedName name="Marca" localSheetId="0">'Janeiro_1'!$G$6:$G$47</definedName>
    <definedName name="Marca">'[1]Inspecções Original (Teste)'!$G$6:$G$48</definedName>
    <definedName name="Matrícula">'Janeiro_1'!$K$6:$K$47</definedName>
    <definedName name="Referências" localSheetId="0">'Janeiro_1'!$B$6:$B$47</definedName>
    <definedName name="Referências">#REF!</definedName>
    <definedName name="Resultado" localSheetId="0">'Janeiro_1'!$S$6:$S$47</definedName>
    <definedName name="Resultado">#REF!</definedName>
    <definedName name="TarifaSemIVA" localSheetId="0">'Janeiro_1'!$N$6:$N$47</definedName>
    <definedName name="TarifaSemIva">#REF!</definedName>
  </definedNames>
  <calcPr fullCalcOnLoad="1"/>
</workbook>
</file>

<file path=xl/comments7.xml><?xml version="1.0" encoding="utf-8"?>
<comments xmlns="http://schemas.openxmlformats.org/spreadsheetml/2006/main">
  <authors>
    <author>Nelson Freire</author>
    <author>Nelson</author>
  </authors>
  <commentList>
    <comment ref="G19" authorId="0">
      <text>
        <r>
          <rPr>
            <sz val="8"/>
            <rFont val="Tahoma"/>
            <family val="0"/>
          </rPr>
          <t>arredondar para 2 casas decimais</t>
        </r>
      </text>
    </comment>
    <comment ref="G18" authorId="0">
      <text>
        <r>
          <rPr>
            <sz val="8"/>
            <rFont val="Tahoma"/>
            <family val="2"/>
          </rPr>
          <t xml:space="preserve">unidade = grau
</t>
        </r>
        <r>
          <rPr>
            <b/>
            <sz val="8"/>
            <rFont val="Tahoma"/>
            <family val="0"/>
          </rPr>
          <t xml:space="preserve">
</t>
        </r>
      </text>
    </comment>
    <comment ref="G24" authorId="1">
      <text>
        <r>
          <rPr>
            <b/>
            <sz val="8"/>
            <rFont val="Tahoma"/>
            <family val="0"/>
          </rPr>
          <t>Arredondar para o número inteiro superior</t>
        </r>
      </text>
    </comment>
    <comment ref="H26" authorId="0">
      <text>
        <r>
          <rPr>
            <sz val="8"/>
            <rFont val="Tahoma"/>
            <family val="2"/>
          </rPr>
          <t xml:space="preserve">unidade = grau
</t>
        </r>
        <r>
          <rPr>
            <b/>
            <sz val="8"/>
            <rFont val="Tahoma"/>
            <family val="0"/>
          </rPr>
          <t xml:space="preserve">
</t>
        </r>
      </text>
    </comment>
    <comment ref="H25" authorId="1">
      <text>
        <r>
          <rPr>
            <b/>
            <sz val="8"/>
            <rFont val="Tahoma"/>
            <family val="0"/>
          </rPr>
          <t>Pesquisa aproximada da tabela Coeficientes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<sst xmlns="http://schemas.openxmlformats.org/spreadsheetml/2006/main" count="543" uniqueCount="242">
  <si>
    <t>Tarifa (€)</t>
  </si>
  <si>
    <t>Deficiência</t>
  </si>
  <si>
    <t>Ref.</t>
  </si>
  <si>
    <t>Data</t>
  </si>
  <si>
    <t>Entrada</t>
  </si>
  <si>
    <t>Saída</t>
  </si>
  <si>
    <t>Marca</t>
  </si>
  <si>
    <t>Modelo</t>
  </si>
  <si>
    <t>Km</t>
  </si>
  <si>
    <t>Data da Matrícula</t>
  </si>
  <si>
    <t>Categoria</t>
  </si>
  <si>
    <t>s/ IVA</t>
  </si>
  <si>
    <t>c/ IVA</t>
  </si>
  <si>
    <t>Tipo 1</t>
  </si>
  <si>
    <t>Tipo 2</t>
  </si>
  <si>
    <t>Tipo 3</t>
  </si>
  <si>
    <t>Resultado</t>
  </si>
  <si>
    <t>Audi</t>
  </si>
  <si>
    <t>A3 1.9 TDi Sport</t>
  </si>
  <si>
    <t>Ligeiro</t>
  </si>
  <si>
    <t>Ford</t>
  </si>
  <si>
    <t>Escort 1.3 CL</t>
  </si>
  <si>
    <t>Renault</t>
  </si>
  <si>
    <t>Mégane Coupé 1.6</t>
  </si>
  <si>
    <t>Alfa Romeo</t>
  </si>
  <si>
    <t>156 1.9 JTD Lusso</t>
  </si>
  <si>
    <t>Spider 2.0 TS</t>
  </si>
  <si>
    <t>BX 14 TGE</t>
  </si>
  <si>
    <t>AX 10 Spot</t>
  </si>
  <si>
    <t>Fiat</t>
  </si>
  <si>
    <t>Punto GT</t>
  </si>
  <si>
    <t>R 5 1.0 Five</t>
  </si>
  <si>
    <t>Fiesta 1.25 Techno</t>
  </si>
  <si>
    <t>Escort 1.4 Ghia</t>
  </si>
  <si>
    <t>Escort 1.4 CLX</t>
  </si>
  <si>
    <t>Opel</t>
  </si>
  <si>
    <t>Corsa B 1.2 Swing</t>
  </si>
  <si>
    <t>Escort Station 1.4</t>
  </si>
  <si>
    <t>Punto 75 ELX</t>
  </si>
  <si>
    <t>33 1.4 I.E. Imola</t>
  </si>
  <si>
    <t>R 4 1.1 GTL</t>
  </si>
  <si>
    <t>Escort 1.4i Atlanta</t>
  </si>
  <si>
    <t>Corsa B 1.0 Eco</t>
  </si>
  <si>
    <t xml:space="preserve">Saxo 1.5 D </t>
  </si>
  <si>
    <t>AX 14 TRD (3p.)</t>
  </si>
  <si>
    <t>Scénic 1.4 RN</t>
  </si>
  <si>
    <t>C15 1.8 D</t>
  </si>
  <si>
    <t>Corsa B 1.4 16v</t>
  </si>
  <si>
    <t>Corsa B 1.2 Eco</t>
  </si>
  <si>
    <t>Tempra 1.4 i.e.</t>
  </si>
  <si>
    <t>Tipo 1.1</t>
  </si>
  <si>
    <t>Trafic 2.5 D TC9 G</t>
  </si>
  <si>
    <t>DAF</t>
  </si>
  <si>
    <t>55.180 TI</t>
  </si>
  <si>
    <t>Pesado</t>
  </si>
  <si>
    <t>Scania</t>
  </si>
  <si>
    <t>R124 LA 400</t>
  </si>
  <si>
    <t>Volvo</t>
  </si>
  <si>
    <t>TF 10 34</t>
  </si>
  <si>
    <t>Mercedes-Benz</t>
  </si>
  <si>
    <t>Actros 1840 LS</t>
  </si>
  <si>
    <t>M 150</t>
  </si>
  <si>
    <t>M 160 12 C 55</t>
  </si>
  <si>
    <t>M 210 . 16 58C/C</t>
  </si>
  <si>
    <t>MAN</t>
  </si>
  <si>
    <t>24 240 6x4</t>
  </si>
  <si>
    <t>Rob Kaiser</t>
  </si>
  <si>
    <t>S3803V2C</t>
  </si>
  <si>
    <t>Semi-Reboque</t>
  </si>
  <si>
    <t>Valarte</t>
  </si>
  <si>
    <t>3 E</t>
  </si>
  <si>
    <t>Groenewegen</t>
  </si>
  <si>
    <t>DRO-12-24</t>
  </si>
  <si>
    <t>Metalovouga</t>
  </si>
  <si>
    <t>2E</t>
  </si>
  <si>
    <t>Dados</t>
  </si>
  <si>
    <t xml:space="preserve">   </t>
  </si>
  <si>
    <t>Marca:</t>
  </si>
  <si>
    <t>VENDAS DE VEÍCULOS LIGEIROS DE PASSAGEIROS</t>
  </si>
  <si>
    <t>Volkswagen</t>
  </si>
  <si>
    <t>Peugeot</t>
  </si>
  <si>
    <t>Citroen</t>
  </si>
  <si>
    <t>Toyota</t>
  </si>
  <si>
    <t>Seat</t>
  </si>
  <si>
    <t>Mercedes</t>
  </si>
  <si>
    <t>Honda</t>
  </si>
  <si>
    <t>BMW</t>
  </si>
  <si>
    <t>Skoda</t>
  </si>
  <si>
    <t>Nissan</t>
  </si>
  <si>
    <t>Hyundai</t>
  </si>
  <si>
    <t>Mitsubishi</t>
  </si>
  <si>
    <t>Rover</t>
  </si>
  <si>
    <t>Smart</t>
  </si>
  <si>
    <t>Daewoo</t>
  </si>
  <si>
    <t>MG</t>
  </si>
  <si>
    <t>Mazda</t>
  </si>
  <si>
    <t>Suzuki</t>
  </si>
  <si>
    <t>Lancia</t>
  </si>
  <si>
    <t>Kia</t>
  </si>
  <si>
    <t>Mini</t>
  </si>
  <si>
    <t>Saab</t>
  </si>
  <si>
    <t>Land Rover</t>
  </si>
  <si>
    <t>Chrysler</t>
  </si>
  <si>
    <t>Jeep</t>
  </si>
  <si>
    <t>Subaru</t>
  </si>
  <si>
    <t>Porsche</t>
  </si>
  <si>
    <t>Jaguar</t>
  </si>
  <si>
    <t>Daihatsu</t>
  </si>
  <si>
    <t>Lexus</t>
  </si>
  <si>
    <t>Tata</t>
  </si>
  <si>
    <t>Ferrari</t>
  </si>
  <si>
    <t>Maserati</t>
  </si>
  <si>
    <t>Aston Martin</t>
  </si>
  <si>
    <t>Lamborghini</t>
  </si>
  <si>
    <t>Bentley/RRoyce</t>
  </si>
  <si>
    <t>Ssang Yong</t>
  </si>
  <si>
    <t>Morgan</t>
  </si>
  <si>
    <t>Caterham</t>
  </si>
  <si>
    <t>Galloper</t>
  </si>
  <si>
    <t>Lada</t>
  </si>
  <si>
    <t>Lotus</t>
  </si>
  <si>
    <t>Total</t>
  </si>
  <si>
    <t>Marcas</t>
  </si>
  <si>
    <t>Ano:</t>
  </si>
  <si>
    <t>Diâmetro (mm)</t>
  </si>
  <si>
    <t>Diâmetro:</t>
  </si>
  <si>
    <t>Coeficiente de Atrito:</t>
  </si>
  <si>
    <t>Velocidade:</t>
  </si>
  <si>
    <t>Engrenagem de rosca sem fim</t>
  </si>
  <si>
    <t xml:space="preserve">  </t>
  </si>
  <si>
    <t>Cálculo das dimensões da rosca sem fim e da roda de um redutor de velocidade</t>
  </si>
  <si>
    <t>Dimensões</t>
  </si>
  <si>
    <t>Símbolo</t>
  </si>
  <si>
    <t>Valor</t>
  </si>
  <si>
    <t>Elementos da engrenagem</t>
  </si>
  <si>
    <t>Rosca</t>
  </si>
  <si>
    <t>Roda</t>
  </si>
  <si>
    <t>Relação de transmissão</t>
  </si>
  <si>
    <t>Nº de dentes</t>
  </si>
  <si>
    <t>z</t>
  </si>
  <si>
    <t>Inclinação de hélice ao círculo primitivo</t>
  </si>
  <si>
    <t>g</t>
  </si>
  <si>
    <t>Nº de filetes da rosca</t>
  </si>
  <si>
    <t>Passo axial</t>
  </si>
  <si>
    <t>Módulo axial</t>
  </si>
  <si>
    <t>m</t>
  </si>
  <si>
    <t>Passo da hélice do filete</t>
  </si>
  <si>
    <t>Diâmetro primitivo da rosca</t>
  </si>
  <si>
    <t>Diâmetro primitivo</t>
  </si>
  <si>
    <t>d</t>
  </si>
  <si>
    <t>Entre-eixo</t>
  </si>
  <si>
    <t>a</t>
  </si>
  <si>
    <t>Diâmetro de topo</t>
  </si>
  <si>
    <t>Diâmetro de base</t>
  </si>
  <si>
    <t>Coeficientes</t>
  </si>
  <si>
    <t>Comprimento filetado da rosca</t>
  </si>
  <si>
    <t>Coeficiente</t>
  </si>
  <si>
    <t>c</t>
  </si>
  <si>
    <t>Semi-ângulo ao centro da fase de contacto</t>
  </si>
  <si>
    <t>Diâmetro na ponta dos dentes</t>
  </si>
  <si>
    <t>Largura da roda</t>
  </si>
  <si>
    <t>B</t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</si>
  <si>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</si>
  <si>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</si>
  <si>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r>
      <t>z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</si>
  <si>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x</t>
    </r>
  </si>
  <si>
    <r>
      <t>p</t>
    </r>
    <r>
      <rPr>
        <vertAlign val="subscript"/>
        <sz val="10"/>
        <rFont val="Arial"/>
        <family val="2"/>
      </rPr>
      <t>z</t>
    </r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</si>
  <si>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</si>
  <si>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a</t>
    </r>
  </si>
  <si>
    <r>
      <t>d</t>
    </r>
    <r>
      <rPr>
        <vertAlign val="subscript"/>
        <sz val="10"/>
        <rFont val="Arial"/>
        <family val="2"/>
      </rPr>
      <t>f</t>
    </r>
  </si>
  <si>
    <r>
      <t>l</t>
    </r>
    <r>
      <rPr>
        <vertAlign val="subscript"/>
        <sz val="10"/>
        <rFont val="Arial"/>
        <family val="2"/>
      </rPr>
      <t>v</t>
    </r>
  </si>
  <si>
    <r>
      <t>d</t>
    </r>
    <r>
      <rPr>
        <vertAlign val="subscript"/>
        <sz val="10"/>
        <rFont val="Arial"/>
        <family val="2"/>
      </rPr>
      <t>s</t>
    </r>
  </si>
  <si>
    <t>Coeficiente de atrito no transporte de água em tubos novos de ferro fundido e aço</t>
  </si>
  <si>
    <t>Velocidade Média de Escoamento da Água (m/s)</t>
  </si>
  <si>
    <t>Vendas Porche:</t>
  </si>
  <si>
    <t>Inspecções Periódicas de Veículos (Janeiro 1-15)</t>
  </si>
  <si>
    <t>Hora (H:M)</t>
  </si>
  <si>
    <t>Duração</t>
  </si>
  <si>
    <t>Matrícula</t>
  </si>
  <si>
    <t>Idade</t>
  </si>
  <si>
    <t>34-89-GD</t>
  </si>
  <si>
    <t>25-89-JI</t>
  </si>
  <si>
    <t>ZF-08-25</t>
  </si>
  <si>
    <t>13-10-HD</t>
  </si>
  <si>
    <t>55-78-JS</t>
  </si>
  <si>
    <t>97-24-GZ</t>
  </si>
  <si>
    <t>30-12-HE</t>
  </si>
  <si>
    <t>04-44-FR</t>
  </si>
  <si>
    <t>12-56-IV</t>
  </si>
  <si>
    <t>Citroën</t>
  </si>
  <si>
    <t>HQ-22-63</t>
  </si>
  <si>
    <t>XL-11-23</t>
  </si>
  <si>
    <t>67-65-FH</t>
  </si>
  <si>
    <t>12-46-ZX</t>
  </si>
  <si>
    <t>JQ-34-80</t>
  </si>
  <si>
    <t>01-00-LG</t>
  </si>
  <si>
    <t>XZ-76-34</t>
  </si>
  <si>
    <t>MP-14-52</t>
  </si>
  <si>
    <t>23-34-FV</t>
  </si>
  <si>
    <t>40-44-GV</t>
  </si>
  <si>
    <t>XA-12-45</t>
  </si>
  <si>
    <t>26-76-FV</t>
  </si>
  <si>
    <t>38-76-JO</t>
  </si>
  <si>
    <t>ZB-04-78</t>
  </si>
  <si>
    <t>JV-56-78</t>
  </si>
  <si>
    <t>03-02-HP</t>
  </si>
  <si>
    <t>11-34-JS</t>
  </si>
  <si>
    <t>XQ-56-44</t>
  </si>
  <si>
    <t>22-44-JO</t>
  </si>
  <si>
    <t>ZB-99-00</t>
  </si>
  <si>
    <t>11-56-JD</t>
  </si>
  <si>
    <t>EX-06-62</t>
  </si>
  <si>
    <t>09-34-HX</t>
  </si>
  <si>
    <t>03-03-HT</t>
  </si>
  <si>
    <t>97-44-ZX</t>
  </si>
  <si>
    <t>XT-78-91</t>
  </si>
  <si>
    <t>JB-23-89</t>
  </si>
  <si>
    <t>18-08-HX</t>
  </si>
  <si>
    <t>11-22-GB</t>
  </si>
  <si>
    <t>MP-03-45</t>
  </si>
  <si>
    <t>XV-53-67</t>
  </si>
  <si>
    <t>LM-11-45</t>
  </si>
  <si>
    <t>35-67-GC</t>
  </si>
  <si>
    <t>PESQUISA</t>
  </si>
  <si>
    <t>Referência:</t>
  </si>
  <si>
    <t>Modelo:</t>
  </si>
  <si>
    <t>Matrícula:</t>
  </si>
  <si>
    <t>Idade:</t>
  </si>
  <si>
    <t>Posição relativa do veículo na lista:</t>
  </si>
  <si>
    <t>Data da Matrícula:</t>
  </si>
  <si>
    <t>Data da Inspecção:</t>
  </si>
  <si>
    <t>Vendas 2000</t>
  </si>
  <si>
    <t xml:space="preserve">Marca que mais vendeu em 2000: </t>
  </si>
  <si>
    <t>Vendas Fiat:</t>
  </si>
  <si>
    <t>Vendas Seat:</t>
  </si>
  <si>
    <t>Máximo nº de vendas anuais da Jaguar (98-02):</t>
  </si>
  <si>
    <t>Melhor ano de vendas da Jaguar:</t>
  </si>
  <si>
    <t>Máximo nº de vendas em 2000:</t>
  </si>
  <si>
    <t>Inspecções Periódicas de Veículos</t>
  </si>
  <si>
    <t> Citroën</t>
  </si>
  <si>
    <t>Resultado:</t>
  </si>
  <si>
    <t>Km: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</si>
</sst>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0.0%"/>
    <numFmt numFmtId="169" formatCode="dd/mm/yy"/>
    <numFmt numFmtId="170" formatCode="_-* #,##0.00\ [$€]_-;\-* #,##0.00\ [$€]_-;_-* &quot;-&quot;??\ [$€]_-;_-@_-"/>
    <numFmt numFmtId="171" formatCode="h:mm;@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00"/>
    <numFmt numFmtId="193" formatCode="0.0"/>
    <numFmt numFmtId="194" formatCode="mmm/yyyy"/>
    <numFmt numFmtId="195" formatCode="&quot;Sim&quot;;&quot;Sim&quot;;&quot;Não&quot;"/>
    <numFmt numFmtId="196" formatCode="&quot;Verdadeiro&quot;;&quot;Verdadeiro&quot;;&quot;Falso&quot;"/>
    <numFmt numFmtId="197" formatCode="&quot;Activado&quot;;&quot;Activado&quot;;&quot;Desactivado&quot;"/>
    <numFmt numFmtId="198" formatCode="dd/mm/yy"/>
    <numFmt numFmtId="199" formatCode="d/mmm/yy"/>
    <numFmt numFmtId="200" formatCode="#,##0.00\ [$€-1]"/>
    <numFmt numFmtId="201" formatCode="dd/mm/\a\a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mm"/>
    <numFmt numFmtId="208" formatCode="_(* #,##0.0_);_(* \(#,##0.0\);_(* &quot;-&quot;??_);_(@_)"/>
    <numFmt numFmtId="209" formatCode="_(* #,##0_);_(* \(#,##0\);_(* &quot;-&quot;??_);_(@_)"/>
    <numFmt numFmtId="210" formatCode="0.0000000000"/>
    <numFmt numFmtId="211" formatCode="0.000000000"/>
    <numFmt numFmtId="212" formatCode="#\ ???/???"/>
    <numFmt numFmtId="213" formatCode="#\ ?/2"/>
    <numFmt numFmtId="214" formatCode="#\ ?/4"/>
    <numFmt numFmtId="215" formatCode="#\ ?/8"/>
    <numFmt numFmtId="216" formatCode="#\ ?/16"/>
    <numFmt numFmtId="217" formatCode="#\ ?/10"/>
    <numFmt numFmtId="218" formatCode="#\ ??/100"/>
    <numFmt numFmtId="219" formatCode="_-* #,##0.0\ _E_s_c_._-;\-* #,##0.0\ _E_s_c_._-;_-* &quot;-&quot;??\ _E_s_c_._-;_-@_-"/>
    <numFmt numFmtId="220" formatCode="_-* #,##0\ _E_s_c_._-;\-* #,##0\ _E_s_c_._-;_-* &quot;-&quot;??\ _E_s_c_._-;_-@_-"/>
    <numFmt numFmtId="221" formatCode="_-* #,##0.00\ [$€-1]_-;\-* #,##0.00\ [$€-1]_-;_-* &quot;-&quot;??\ [$€-1]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9"/>
      <name val="Symbol"/>
      <family val="1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/>
    </xf>
    <xf numFmtId="3" fontId="9" fillId="3" borderId="6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3" fontId="9" fillId="3" borderId="7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3" fontId="9" fillId="3" borderId="8" xfId="0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4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3" fillId="4" borderId="13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5" borderId="28" xfId="0" applyFont="1" applyFill="1" applyBorder="1" applyAlignment="1">
      <alignment/>
    </xf>
    <xf numFmtId="0" fontId="3" fillId="5" borderId="6" xfId="0" applyFont="1" applyFill="1" applyBorder="1" applyAlignment="1">
      <alignment horizontal="right"/>
    </xf>
    <xf numFmtId="0" fontId="3" fillId="5" borderId="29" xfId="0" applyFont="1" applyFill="1" applyBorder="1" applyAlignment="1">
      <alignment/>
    </xf>
    <xf numFmtId="0" fontId="3" fillId="5" borderId="5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3" fillId="5" borderId="12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6" borderId="21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/>
    </xf>
    <xf numFmtId="0" fontId="3" fillId="6" borderId="27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right"/>
    </xf>
    <xf numFmtId="13" fontId="0" fillId="0" borderId="0" xfId="0" applyNumberFormat="1" applyAlignment="1">
      <alignment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69" fontId="0" fillId="0" borderId="44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47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169" fontId="0" fillId="0" borderId="49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0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4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48" xfId="0" applyBorder="1" applyAlignment="1">
      <alignment/>
    </xf>
    <xf numFmtId="0" fontId="0" fillId="0" borderId="51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52" xfId="0" applyFill="1" applyBorder="1" applyAlignment="1">
      <alignment/>
    </xf>
    <xf numFmtId="0" fontId="0" fillId="4" borderId="9" xfId="0" applyFill="1" applyBorder="1" applyAlignment="1">
      <alignment/>
    </xf>
    <xf numFmtId="0" fontId="3" fillId="4" borderId="3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4" borderId="28" xfId="0" applyFill="1" applyBorder="1" applyAlignment="1">
      <alignment/>
    </xf>
    <xf numFmtId="0" fontId="0" fillId="4" borderId="6" xfId="0" applyFill="1" applyBorder="1" applyAlignment="1">
      <alignment/>
    </xf>
    <xf numFmtId="0" fontId="3" fillId="4" borderId="12" xfId="0" applyFont="1" applyFill="1" applyBorder="1" applyAlignment="1">
      <alignment horizontal="right"/>
    </xf>
    <xf numFmtId="0" fontId="0" fillId="4" borderId="29" xfId="0" applyFill="1" applyBorder="1" applyAlignment="1">
      <alignment/>
    </xf>
    <xf numFmtId="0" fontId="0" fillId="4" borderId="5" xfId="0" applyFill="1" applyBorder="1" applyAlignment="1">
      <alignment/>
    </xf>
    <xf numFmtId="0" fontId="3" fillId="4" borderId="30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4" fillId="7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10" fillId="0" borderId="5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4" fillId="8" borderId="0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4" borderId="52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34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4" borderId="28" xfId="0" applyFont="1" applyFill="1" applyBorder="1" applyAlignment="1">
      <alignment/>
    </xf>
    <xf numFmtId="0" fontId="16" fillId="4" borderId="6" xfId="0" applyFont="1" applyFill="1" applyBorder="1" applyAlignment="1">
      <alignment horizontal="right"/>
    </xf>
    <xf numFmtId="0" fontId="16" fillId="4" borderId="29" xfId="0" applyFont="1" applyFill="1" applyBorder="1" applyAlignment="1">
      <alignment/>
    </xf>
    <xf numFmtId="0" fontId="16" fillId="4" borderId="5" xfId="0" applyFont="1" applyFill="1" applyBorder="1" applyAlignment="1">
      <alignment horizontal="right"/>
    </xf>
    <xf numFmtId="0" fontId="16" fillId="4" borderId="21" xfId="0" applyFont="1" applyFill="1" applyBorder="1" applyAlignment="1">
      <alignment/>
    </xf>
    <xf numFmtId="0" fontId="16" fillId="4" borderId="56" xfId="0" applyFont="1" applyFill="1" applyBorder="1" applyAlignment="1">
      <alignment horizontal="right"/>
    </xf>
    <xf numFmtId="0" fontId="16" fillId="4" borderId="25" xfId="0" applyFont="1" applyFill="1" applyBorder="1" applyAlignment="1">
      <alignment/>
    </xf>
    <xf numFmtId="0" fontId="16" fillId="4" borderId="46" xfId="0" applyFont="1" applyFill="1" applyBorder="1" applyAlignment="1">
      <alignment horizontal="right"/>
    </xf>
    <xf numFmtId="0" fontId="16" fillId="4" borderId="26" xfId="0" applyFont="1" applyFill="1" applyBorder="1" applyAlignment="1">
      <alignment horizontal="right"/>
    </xf>
    <xf numFmtId="0" fontId="16" fillId="4" borderId="11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48</xdr:row>
      <xdr:rowOff>0</xdr:rowOff>
    </xdr:from>
    <xdr:to>
      <xdr:col>7</xdr:col>
      <xdr:colOff>485775</xdr:colOff>
      <xdr:row>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9438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485775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9438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485775</xdr:colOff>
      <xdr:row>48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9438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5</xdr:col>
      <xdr:colOff>66675</xdr:colOff>
      <xdr:row>48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943850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6</xdr:col>
      <xdr:colOff>409575</xdr:colOff>
      <xdr:row>48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9438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485775</xdr:colOff>
      <xdr:row>48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7943850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828675</xdr:colOff>
      <xdr:row>48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943850"/>
          <a:ext cx="1438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590550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3381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1</xdr:row>
      <xdr:rowOff>0</xdr:rowOff>
    </xdr:from>
    <xdr:to>
      <xdr:col>7</xdr:col>
      <xdr:colOff>600075</xdr:colOff>
      <xdr:row>11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200025"/>
          <a:ext cx="3057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ep\Disciplinas\APLI\Sebenta%20Pr&#225;tica\2003\Excel%206\Planeamento_Exerc&#237;cio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pecções Periódicas"/>
      <sheetName val="Inspecções Original"/>
      <sheetName val="Inspecções Original (Teste)"/>
      <sheetName val="Inspecções"/>
      <sheetName val="Inspecções (Teste)"/>
      <sheetName val="Inspecções (Projecto)"/>
      <sheetName val="Trigonometria (Final)"/>
      <sheetName val="Dados Inspecções Periódicas "/>
      <sheetName val="Novos"/>
      <sheetName val="Trigonometria"/>
    </sheetNames>
    <sheetDataSet>
      <sheetData sheetId="2">
        <row r="7">
          <cell r="G7" t="str">
            <v>DAF</v>
          </cell>
        </row>
        <row r="8">
          <cell r="G8" t="str">
            <v>Audi</v>
          </cell>
        </row>
        <row r="9">
          <cell r="G9" t="str">
            <v>Ford</v>
          </cell>
        </row>
        <row r="10">
          <cell r="G10" t="str">
            <v>Renault</v>
          </cell>
        </row>
        <row r="11">
          <cell r="G11" t="str">
            <v>Alfa Romeo</v>
          </cell>
        </row>
        <row r="12">
          <cell r="G12" t="str">
            <v>Rob Kaiser</v>
          </cell>
        </row>
        <row r="13">
          <cell r="G13" t="str">
            <v>Scania</v>
          </cell>
        </row>
        <row r="14">
          <cell r="G14" t="str">
            <v>Alfa Romeo</v>
          </cell>
        </row>
        <row r="15">
          <cell r="G15" t="str">
            <v>Audi</v>
          </cell>
        </row>
        <row r="16">
          <cell r="G16" t="str">
            <v> Citroën</v>
          </cell>
        </row>
        <row r="17">
          <cell r="G17" t="str">
            <v>Valarte</v>
          </cell>
        </row>
        <row r="18">
          <cell r="G18" t="str">
            <v> Citroën</v>
          </cell>
        </row>
        <row r="19">
          <cell r="G19" t="str">
            <v>Fiat</v>
          </cell>
        </row>
        <row r="20">
          <cell r="G20" t="str">
            <v>Renault</v>
          </cell>
        </row>
        <row r="21">
          <cell r="G21" t="str">
            <v>Ford</v>
          </cell>
        </row>
        <row r="22">
          <cell r="G22" t="str">
            <v>Ford</v>
          </cell>
        </row>
        <row r="23">
          <cell r="G23" t="str">
            <v>Volvo</v>
          </cell>
        </row>
        <row r="24">
          <cell r="G24" t="str">
            <v>Ford</v>
          </cell>
        </row>
        <row r="25">
          <cell r="G25" t="str">
            <v>Opel</v>
          </cell>
        </row>
        <row r="26">
          <cell r="G26" t="str">
            <v>Ford</v>
          </cell>
        </row>
        <row r="27">
          <cell r="G27" t="str">
            <v>Fiat</v>
          </cell>
        </row>
        <row r="28">
          <cell r="G28" t="str">
            <v>Mercedes-Benz</v>
          </cell>
        </row>
        <row r="29">
          <cell r="G29" t="str">
            <v>Alfa Romeo</v>
          </cell>
        </row>
        <row r="30">
          <cell r="G30" t="str">
            <v>Renault</v>
          </cell>
        </row>
        <row r="31">
          <cell r="G31" t="str">
            <v>Ford</v>
          </cell>
        </row>
        <row r="32">
          <cell r="G32" t="str">
            <v>Opel</v>
          </cell>
        </row>
        <row r="33">
          <cell r="G33" t="str">
            <v>Renault</v>
          </cell>
        </row>
        <row r="34">
          <cell r="G34" t="str">
            <v> Citroën</v>
          </cell>
        </row>
        <row r="35">
          <cell r="G35" t="str">
            <v>Renault</v>
          </cell>
        </row>
        <row r="36">
          <cell r="G36" t="str">
            <v>Renault</v>
          </cell>
        </row>
        <row r="37">
          <cell r="G37" t="str">
            <v> Citroën</v>
          </cell>
        </row>
        <row r="38">
          <cell r="G38" t="str">
            <v>Groenewegen</v>
          </cell>
        </row>
        <row r="39">
          <cell r="G39" t="str">
            <v>Renault</v>
          </cell>
        </row>
        <row r="40">
          <cell r="G40" t="str">
            <v>Alfa Romeo</v>
          </cell>
        </row>
        <row r="41">
          <cell r="G41" t="str">
            <v> Citroën</v>
          </cell>
        </row>
        <row r="42">
          <cell r="G42" t="str">
            <v>Metalovouga</v>
          </cell>
        </row>
        <row r="43">
          <cell r="G43" t="str">
            <v>Opel</v>
          </cell>
        </row>
        <row r="44">
          <cell r="G44" t="str">
            <v>Opel</v>
          </cell>
        </row>
        <row r="45">
          <cell r="G45" t="str">
            <v>MAN</v>
          </cell>
        </row>
        <row r="46">
          <cell r="G46" t="str">
            <v>Fiat</v>
          </cell>
        </row>
        <row r="47">
          <cell r="G47" t="str">
            <v>Fiat</v>
          </cell>
        </row>
        <row r="48">
          <cell r="G48" t="str">
            <v>Renault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5.7109375" style="0" customWidth="1"/>
    <col min="4" max="4" width="8.00390625" style="0" bestFit="1" customWidth="1"/>
    <col min="5" max="5" width="6.28125" style="0" bestFit="1" customWidth="1"/>
    <col min="6" max="6" width="9.00390625" style="0" bestFit="1" customWidth="1"/>
    <col min="7" max="7" width="14.140625" style="0" bestFit="1" customWidth="1"/>
    <col min="8" max="8" width="17.00390625" style="0" bestFit="1" customWidth="1"/>
    <col min="12" max="12" width="13.28125" style="0" bestFit="1" customWidth="1"/>
    <col min="13" max="14" width="6.140625" style="0" bestFit="1" customWidth="1"/>
    <col min="15" max="15" width="6.28125" style="0" bestFit="1" customWidth="1"/>
    <col min="16" max="18" width="6.57421875" style="0" bestFit="1" customWidth="1"/>
    <col min="19" max="19" width="10.00390625" style="0" bestFit="1" customWidth="1"/>
  </cols>
  <sheetData>
    <row r="2" spans="2:19" ht="15.75">
      <c r="B2" s="130" t="s">
        <v>175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ht="9.75" customHeight="1" thickBot="1"/>
    <row r="4" spans="4:18" ht="13.5" thickBot="1">
      <c r="D4" s="132" t="s">
        <v>176</v>
      </c>
      <c r="E4" s="134"/>
      <c r="N4" s="132" t="s">
        <v>0</v>
      </c>
      <c r="O4" s="134"/>
      <c r="P4" s="132" t="s">
        <v>1</v>
      </c>
      <c r="Q4" s="133"/>
      <c r="R4" s="134"/>
    </row>
    <row r="5" spans="2:19" ht="24.75" customHeight="1" thickBot="1">
      <c r="B5" s="70" t="s">
        <v>2</v>
      </c>
      <c r="C5" s="71" t="s">
        <v>3</v>
      </c>
      <c r="D5" s="70" t="s">
        <v>4</v>
      </c>
      <c r="E5" s="72" t="s">
        <v>5</v>
      </c>
      <c r="F5" s="73" t="s">
        <v>177</v>
      </c>
      <c r="G5" s="74" t="s">
        <v>6</v>
      </c>
      <c r="H5" s="74" t="s">
        <v>7</v>
      </c>
      <c r="I5" s="74" t="s">
        <v>8</v>
      </c>
      <c r="J5" s="75" t="s">
        <v>9</v>
      </c>
      <c r="K5" s="74" t="s">
        <v>178</v>
      </c>
      <c r="L5" s="74" t="s">
        <v>10</v>
      </c>
      <c r="M5" s="71" t="s">
        <v>179</v>
      </c>
      <c r="N5" s="70" t="s">
        <v>11</v>
      </c>
      <c r="O5" s="72" t="s">
        <v>12</v>
      </c>
      <c r="P5" s="70" t="s">
        <v>13</v>
      </c>
      <c r="Q5" s="74" t="s">
        <v>14</v>
      </c>
      <c r="R5" s="72" t="s">
        <v>15</v>
      </c>
      <c r="S5" s="76" t="s">
        <v>16</v>
      </c>
    </row>
    <row r="6" spans="2:19" ht="12.75">
      <c r="B6" s="77">
        <v>2134</v>
      </c>
      <c r="C6" s="78">
        <v>37623</v>
      </c>
      <c r="D6" s="79">
        <v>0.40625</v>
      </c>
      <c r="E6" s="80">
        <v>0.45</v>
      </c>
      <c r="F6" s="81">
        <f aca="true" t="shared" si="0" ref="F6:F47">E6-D6</f>
        <v>0.04375000000000001</v>
      </c>
      <c r="G6" s="82" t="s">
        <v>52</v>
      </c>
      <c r="H6" s="82" t="s">
        <v>53</v>
      </c>
      <c r="I6" s="83">
        <v>455908</v>
      </c>
      <c r="J6" s="84">
        <v>35136</v>
      </c>
      <c r="K6" s="82" t="s">
        <v>180</v>
      </c>
      <c r="L6" s="82" t="s">
        <v>54</v>
      </c>
      <c r="M6" s="85">
        <f aca="true" t="shared" si="1" ref="M6:M47">TRUNC((C6-J6)/365)</f>
        <v>6</v>
      </c>
      <c r="N6" s="77">
        <f aca="true" t="shared" si="2" ref="N6:N47">IF(L6="Pesado",29.93,19.95)</f>
        <v>29.93</v>
      </c>
      <c r="O6" s="86"/>
      <c r="P6" s="77"/>
      <c r="Q6" s="82"/>
      <c r="R6" s="87"/>
      <c r="S6" s="88" t="str">
        <f aca="true" t="shared" si="3" ref="S6:S47">IF(OR(P6&gt;5,Q6&gt;0,R6&gt;0),"Reprovado","Aprovado")</f>
        <v>Aprovado</v>
      </c>
    </row>
    <row r="7" spans="2:19" ht="12.75">
      <c r="B7" s="89">
        <v>2135</v>
      </c>
      <c r="C7" s="90">
        <v>37623</v>
      </c>
      <c r="D7" s="91">
        <v>0.4666666666666666</v>
      </c>
      <c r="E7" s="92">
        <v>0.48055555555555557</v>
      </c>
      <c r="F7" s="93">
        <f t="shared" si="0"/>
        <v>0.01388888888888895</v>
      </c>
      <c r="G7" s="1" t="s">
        <v>17</v>
      </c>
      <c r="H7" s="1" t="s">
        <v>18</v>
      </c>
      <c r="I7" s="2">
        <v>77165</v>
      </c>
      <c r="J7" s="94">
        <v>35815</v>
      </c>
      <c r="K7" s="1" t="s">
        <v>181</v>
      </c>
      <c r="L7" s="1" t="s">
        <v>19</v>
      </c>
      <c r="M7" s="95">
        <f t="shared" si="1"/>
        <v>4</v>
      </c>
      <c r="N7" s="89">
        <f t="shared" si="2"/>
        <v>19.95</v>
      </c>
      <c r="O7" s="96"/>
      <c r="P7" s="89"/>
      <c r="Q7" s="1"/>
      <c r="R7" s="7"/>
      <c r="S7" s="97" t="str">
        <f t="shared" si="3"/>
        <v>Aprovado</v>
      </c>
    </row>
    <row r="8" spans="2:19" ht="12.75">
      <c r="B8" s="89">
        <v>2136</v>
      </c>
      <c r="C8" s="90">
        <v>37623</v>
      </c>
      <c r="D8" s="91">
        <v>0.6631944444444444</v>
      </c>
      <c r="E8" s="92">
        <v>0.6763888888888889</v>
      </c>
      <c r="F8" s="93">
        <f t="shared" si="0"/>
        <v>0.013194444444444509</v>
      </c>
      <c r="G8" s="1" t="s">
        <v>20</v>
      </c>
      <c r="H8" s="1" t="s">
        <v>21</v>
      </c>
      <c r="I8" s="2">
        <v>140780</v>
      </c>
      <c r="J8" s="94">
        <v>34146</v>
      </c>
      <c r="K8" s="1" t="s">
        <v>182</v>
      </c>
      <c r="L8" s="1" t="s">
        <v>19</v>
      </c>
      <c r="M8" s="95">
        <f t="shared" si="1"/>
        <v>9</v>
      </c>
      <c r="N8" s="89">
        <f t="shared" si="2"/>
        <v>19.95</v>
      </c>
      <c r="O8" s="96"/>
      <c r="P8" s="89">
        <v>2</v>
      </c>
      <c r="Q8" s="1">
        <v>1</v>
      </c>
      <c r="R8" s="7"/>
      <c r="S8" s="97" t="str">
        <f t="shared" si="3"/>
        <v>Reprovado</v>
      </c>
    </row>
    <row r="9" spans="2:19" ht="12.75">
      <c r="B9" s="89">
        <v>2137</v>
      </c>
      <c r="C9" s="90">
        <v>37623</v>
      </c>
      <c r="D9" s="91">
        <v>0.6875</v>
      </c>
      <c r="E9" s="92">
        <v>0.7</v>
      </c>
      <c r="F9" s="93">
        <f t="shared" si="0"/>
        <v>0.012499999999999956</v>
      </c>
      <c r="G9" s="1" t="s">
        <v>22</v>
      </c>
      <c r="H9" s="1" t="s">
        <v>23</v>
      </c>
      <c r="I9" s="2">
        <v>57000</v>
      </c>
      <c r="J9" s="94">
        <v>35328</v>
      </c>
      <c r="K9" s="1" t="s">
        <v>183</v>
      </c>
      <c r="L9" s="1" t="s">
        <v>19</v>
      </c>
      <c r="M9" s="95">
        <f t="shared" si="1"/>
        <v>6</v>
      </c>
      <c r="N9" s="89">
        <f t="shared" si="2"/>
        <v>19.95</v>
      </c>
      <c r="O9" s="96"/>
      <c r="P9" s="89"/>
      <c r="Q9" s="1"/>
      <c r="R9" s="7"/>
      <c r="S9" s="97" t="str">
        <f t="shared" si="3"/>
        <v>Aprovado</v>
      </c>
    </row>
    <row r="10" spans="2:19" ht="12.75">
      <c r="B10" s="89">
        <v>2138</v>
      </c>
      <c r="C10" s="90">
        <v>37624</v>
      </c>
      <c r="D10" s="91">
        <v>0.43194444444444446</v>
      </c>
      <c r="E10" s="92">
        <v>0.44305555555555554</v>
      </c>
      <c r="F10" s="93">
        <f t="shared" si="0"/>
        <v>0.011111111111111072</v>
      </c>
      <c r="G10" s="1" t="s">
        <v>24</v>
      </c>
      <c r="H10" s="1" t="s">
        <v>25</v>
      </c>
      <c r="I10" s="2">
        <v>125000</v>
      </c>
      <c r="J10" s="94">
        <v>35955</v>
      </c>
      <c r="K10" s="1" t="s">
        <v>184</v>
      </c>
      <c r="L10" s="1" t="s">
        <v>19</v>
      </c>
      <c r="M10" s="95">
        <f t="shared" si="1"/>
        <v>4</v>
      </c>
      <c r="N10" s="89">
        <f t="shared" si="2"/>
        <v>19.95</v>
      </c>
      <c r="O10" s="96"/>
      <c r="P10" s="89">
        <v>4</v>
      </c>
      <c r="Q10" s="1"/>
      <c r="R10" s="7"/>
      <c r="S10" s="97" t="str">
        <f t="shared" si="3"/>
        <v>Aprovado</v>
      </c>
    </row>
    <row r="11" spans="2:19" ht="12.75">
      <c r="B11" s="89">
        <v>2139</v>
      </c>
      <c r="C11" s="90">
        <v>37624</v>
      </c>
      <c r="D11" s="91">
        <v>0.4840277777777778</v>
      </c>
      <c r="E11" s="92">
        <v>0.5034722222222222</v>
      </c>
      <c r="F11" s="93">
        <f t="shared" si="0"/>
        <v>0.01944444444444443</v>
      </c>
      <c r="G11" s="1" t="s">
        <v>66</v>
      </c>
      <c r="H11" s="1" t="s">
        <v>67</v>
      </c>
      <c r="I11" s="2">
        <v>789654</v>
      </c>
      <c r="J11" s="94">
        <v>35235</v>
      </c>
      <c r="K11" s="1" t="s">
        <v>185</v>
      </c>
      <c r="L11" s="1" t="s">
        <v>68</v>
      </c>
      <c r="M11" s="95">
        <f t="shared" si="1"/>
        <v>6</v>
      </c>
      <c r="N11" s="89">
        <f t="shared" si="2"/>
        <v>19.95</v>
      </c>
      <c r="O11" s="96"/>
      <c r="P11" s="89"/>
      <c r="Q11" s="1"/>
      <c r="R11" s="7"/>
      <c r="S11" s="97" t="str">
        <f t="shared" si="3"/>
        <v>Aprovado</v>
      </c>
    </row>
    <row r="12" spans="2:19" ht="12.75">
      <c r="B12" s="89">
        <v>2140</v>
      </c>
      <c r="C12" s="90">
        <v>37624</v>
      </c>
      <c r="D12" s="91">
        <v>0.5034722222222222</v>
      </c>
      <c r="E12" s="92">
        <v>0.5430555555555555</v>
      </c>
      <c r="F12" s="93">
        <f t="shared" si="0"/>
        <v>0.039583333333333304</v>
      </c>
      <c r="G12" s="1" t="s">
        <v>55</v>
      </c>
      <c r="H12" s="1" t="s">
        <v>56</v>
      </c>
      <c r="I12" s="2">
        <v>654870</v>
      </c>
      <c r="J12" s="94">
        <v>35352</v>
      </c>
      <c r="K12" s="1" t="s">
        <v>186</v>
      </c>
      <c r="L12" s="1" t="s">
        <v>54</v>
      </c>
      <c r="M12" s="95">
        <f t="shared" si="1"/>
        <v>6</v>
      </c>
      <c r="N12" s="89">
        <f t="shared" si="2"/>
        <v>29.93</v>
      </c>
      <c r="O12" s="96"/>
      <c r="P12" s="89">
        <v>1</v>
      </c>
      <c r="Q12" s="1"/>
      <c r="R12" s="7"/>
      <c r="S12" s="97" t="str">
        <f t="shared" si="3"/>
        <v>Aprovado</v>
      </c>
    </row>
    <row r="13" spans="2:19" ht="12.75">
      <c r="B13" s="89">
        <v>2141</v>
      </c>
      <c r="C13" s="90">
        <v>37624</v>
      </c>
      <c r="D13" s="91">
        <v>0.5958333333333333</v>
      </c>
      <c r="E13" s="92">
        <v>0.6083333333333333</v>
      </c>
      <c r="F13" s="93">
        <f t="shared" si="0"/>
        <v>0.012499999999999956</v>
      </c>
      <c r="G13" s="1" t="s">
        <v>24</v>
      </c>
      <c r="H13" s="1" t="s">
        <v>26</v>
      </c>
      <c r="I13" s="2">
        <v>37000</v>
      </c>
      <c r="J13" s="94">
        <v>34787</v>
      </c>
      <c r="K13" s="1" t="s">
        <v>187</v>
      </c>
      <c r="L13" s="1" t="s">
        <v>19</v>
      </c>
      <c r="M13" s="95">
        <f t="shared" si="1"/>
        <v>7</v>
      </c>
      <c r="N13" s="89">
        <f t="shared" si="2"/>
        <v>19.95</v>
      </c>
      <c r="O13" s="96"/>
      <c r="P13" s="89"/>
      <c r="Q13" s="1"/>
      <c r="R13" s="7"/>
      <c r="S13" s="97" t="str">
        <f t="shared" si="3"/>
        <v>Aprovado</v>
      </c>
    </row>
    <row r="14" spans="2:19" ht="12.75">
      <c r="B14" s="89">
        <v>2142</v>
      </c>
      <c r="C14" s="90">
        <v>37624</v>
      </c>
      <c r="D14" s="91">
        <v>0.6541666666666667</v>
      </c>
      <c r="E14" s="92">
        <v>0.6673611111111111</v>
      </c>
      <c r="F14" s="93">
        <f t="shared" si="0"/>
        <v>0.013194444444444398</v>
      </c>
      <c r="G14" s="1" t="s">
        <v>17</v>
      </c>
      <c r="H14" s="1" t="s">
        <v>18</v>
      </c>
      <c r="I14" s="2">
        <v>119000</v>
      </c>
      <c r="J14" s="94">
        <v>35694</v>
      </c>
      <c r="K14" s="1" t="s">
        <v>188</v>
      </c>
      <c r="L14" s="1" t="s">
        <v>19</v>
      </c>
      <c r="M14" s="95">
        <f t="shared" si="1"/>
        <v>5</v>
      </c>
      <c r="N14" s="89">
        <f t="shared" si="2"/>
        <v>19.95</v>
      </c>
      <c r="O14" s="96"/>
      <c r="P14" s="89"/>
      <c r="Q14" s="1"/>
      <c r="R14" s="7"/>
      <c r="S14" s="97" t="str">
        <f t="shared" si="3"/>
        <v>Aprovado</v>
      </c>
    </row>
    <row r="15" spans="2:19" ht="12.75">
      <c r="B15" s="89">
        <v>2143</v>
      </c>
      <c r="C15" s="90">
        <v>37624</v>
      </c>
      <c r="D15" s="91">
        <v>0.6833333333333332</v>
      </c>
      <c r="E15" s="92">
        <v>0.6993055555555556</v>
      </c>
      <c r="F15" s="93">
        <f t="shared" si="0"/>
        <v>0.015972222222222388</v>
      </c>
      <c r="G15" s="1" t="s">
        <v>189</v>
      </c>
      <c r="H15" s="1" t="s">
        <v>27</v>
      </c>
      <c r="I15" s="2">
        <v>92000</v>
      </c>
      <c r="J15" s="94">
        <v>31882</v>
      </c>
      <c r="K15" s="1" t="s">
        <v>190</v>
      </c>
      <c r="L15" s="1" t="s">
        <v>19</v>
      </c>
      <c r="M15" s="95">
        <f t="shared" si="1"/>
        <v>15</v>
      </c>
      <c r="N15" s="89">
        <f t="shared" si="2"/>
        <v>19.95</v>
      </c>
      <c r="O15" s="96"/>
      <c r="P15" s="89"/>
      <c r="Q15" s="1"/>
      <c r="R15" s="7"/>
      <c r="S15" s="97" t="str">
        <f t="shared" si="3"/>
        <v>Aprovado</v>
      </c>
    </row>
    <row r="16" spans="2:19" ht="12.75">
      <c r="B16" s="89">
        <v>2144</v>
      </c>
      <c r="C16" s="90">
        <v>37627</v>
      </c>
      <c r="D16" s="91">
        <v>0.3854166666666667</v>
      </c>
      <c r="E16" s="92">
        <v>0.4041666666666666</v>
      </c>
      <c r="F16" s="93">
        <f t="shared" si="0"/>
        <v>0.018749999999999933</v>
      </c>
      <c r="G16" s="1" t="s">
        <v>69</v>
      </c>
      <c r="H16" s="1" t="s">
        <v>70</v>
      </c>
      <c r="I16" s="2">
        <v>690543</v>
      </c>
      <c r="J16" s="94">
        <v>33523</v>
      </c>
      <c r="K16" s="1" t="s">
        <v>191</v>
      </c>
      <c r="L16" s="1" t="s">
        <v>68</v>
      </c>
      <c r="M16" s="95">
        <f t="shared" si="1"/>
        <v>11</v>
      </c>
      <c r="N16" s="89">
        <f t="shared" si="2"/>
        <v>19.95</v>
      </c>
      <c r="O16" s="96"/>
      <c r="P16" s="89">
        <v>2</v>
      </c>
      <c r="Q16" s="1">
        <v>1</v>
      </c>
      <c r="R16" s="7">
        <v>1</v>
      </c>
      <c r="S16" s="97" t="str">
        <f t="shared" si="3"/>
        <v>Reprovado</v>
      </c>
    </row>
    <row r="17" spans="2:19" ht="12.75">
      <c r="B17" s="89">
        <v>2145</v>
      </c>
      <c r="C17" s="90">
        <v>37627</v>
      </c>
      <c r="D17" s="91">
        <v>0.4708333333333334</v>
      </c>
      <c r="E17" s="92">
        <v>0.4826388888888889</v>
      </c>
      <c r="F17" s="93">
        <f t="shared" si="0"/>
        <v>0.011805555555555514</v>
      </c>
      <c r="G17" s="1" t="s">
        <v>189</v>
      </c>
      <c r="H17" s="1" t="s">
        <v>28</v>
      </c>
      <c r="I17" s="2">
        <v>80000</v>
      </c>
      <c r="J17" s="94">
        <v>34701</v>
      </c>
      <c r="K17" s="1" t="s">
        <v>192</v>
      </c>
      <c r="L17" s="1" t="s">
        <v>19</v>
      </c>
      <c r="M17" s="95">
        <f t="shared" si="1"/>
        <v>8</v>
      </c>
      <c r="N17" s="89">
        <f t="shared" si="2"/>
        <v>19.95</v>
      </c>
      <c r="O17" s="96"/>
      <c r="P17" s="89"/>
      <c r="Q17" s="1"/>
      <c r="R17" s="7"/>
      <c r="S17" s="97" t="str">
        <f t="shared" si="3"/>
        <v>Aprovado</v>
      </c>
    </row>
    <row r="18" spans="2:19" ht="12.75">
      <c r="B18" s="89">
        <v>2146</v>
      </c>
      <c r="C18" s="90">
        <v>37628</v>
      </c>
      <c r="D18" s="91">
        <v>0.47222222222222227</v>
      </c>
      <c r="E18" s="92">
        <v>0.4888888888888889</v>
      </c>
      <c r="F18" s="93">
        <f t="shared" si="0"/>
        <v>0.016666666666666607</v>
      </c>
      <c r="G18" s="1" t="s">
        <v>29</v>
      </c>
      <c r="H18" s="1" t="s">
        <v>30</v>
      </c>
      <c r="I18" s="2">
        <v>114000</v>
      </c>
      <c r="J18" s="94">
        <v>34588</v>
      </c>
      <c r="K18" s="1" t="s">
        <v>193</v>
      </c>
      <c r="L18" s="1" t="s">
        <v>19</v>
      </c>
      <c r="M18" s="95">
        <f t="shared" si="1"/>
        <v>8</v>
      </c>
      <c r="N18" s="89">
        <f t="shared" si="2"/>
        <v>19.95</v>
      </c>
      <c r="O18" s="96"/>
      <c r="P18" s="89"/>
      <c r="Q18" s="1"/>
      <c r="R18" s="7"/>
      <c r="S18" s="97" t="str">
        <f t="shared" si="3"/>
        <v>Aprovado</v>
      </c>
    </row>
    <row r="19" spans="2:19" ht="12.75">
      <c r="B19" s="89">
        <v>2147</v>
      </c>
      <c r="C19" s="90">
        <v>37628</v>
      </c>
      <c r="D19" s="91">
        <v>0.7055555555555556</v>
      </c>
      <c r="E19" s="92">
        <v>0.7159722222222222</v>
      </c>
      <c r="F19" s="93">
        <f t="shared" si="0"/>
        <v>0.01041666666666663</v>
      </c>
      <c r="G19" s="1" t="s">
        <v>22</v>
      </c>
      <c r="H19" s="1" t="s">
        <v>31</v>
      </c>
      <c r="I19" s="2">
        <v>201177</v>
      </c>
      <c r="J19" s="94">
        <v>32128</v>
      </c>
      <c r="K19" s="1" t="s">
        <v>194</v>
      </c>
      <c r="L19" s="1" t="s">
        <v>19</v>
      </c>
      <c r="M19" s="95">
        <f t="shared" si="1"/>
        <v>15</v>
      </c>
      <c r="N19" s="89">
        <f t="shared" si="2"/>
        <v>19.95</v>
      </c>
      <c r="O19" s="96"/>
      <c r="P19" s="89">
        <v>4</v>
      </c>
      <c r="Q19" s="1">
        <v>1</v>
      </c>
      <c r="R19" s="7"/>
      <c r="S19" s="97" t="str">
        <f t="shared" si="3"/>
        <v>Reprovado</v>
      </c>
    </row>
    <row r="20" spans="2:19" ht="12.75">
      <c r="B20" s="89">
        <v>2148</v>
      </c>
      <c r="C20" s="90">
        <v>37628</v>
      </c>
      <c r="D20" s="91">
        <v>0.71875</v>
      </c>
      <c r="E20" s="92">
        <v>0.7270833333333333</v>
      </c>
      <c r="F20" s="93">
        <f t="shared" si="0"/>
        <v>0.008333333333333304</v>
      </c>
      <c r="G20" s="1" t="s">
        <v>20</v>
      </c>
      <c r="H20" s="1" t="s">
        <v>32</v>
      </c>
      <c r="I20" s="2">
        <v>45000</v>
      </c>
      <c r="J20" s="94">
        <v>36109</v>
      </c>
      <c r="K20" s="1" t="s">
        <v>195</v>
      </c>
      <c r="L20" s="1" t="s">
        <v>19</v>
      </c>
      <c r="M20" s="95">
        <f t="shared" si="1"/>
        <v>4</v>
      </c>
      <c r="N20" s="89">
        <f t="shared" si="2"/>
        <v>19.95</v>
      </c>
      <c r="O20" s="96"/>
      <c r="P20" s="89"/>
      <c r="Q20" s="1"/>
      <c r="R20" s="7"/>
      <c r="S20" s="97" t="str">
        <f t="shared" si="3"/>
        <v>Aprovado</v>
      </c>
    </row>
    <row r="21" spans="2:19" ht="12.75">
      <c r="B21" s="89">
        <v>2149</v>
      </c>
      <c r="C21" s="90">
        <v>37629</v>
      </c>
      <c r="D21" s="91">
        <v>0.4201388888888889</v>
      </c>
      <c r="E21" s="92">
        <v>0.4368055555555555</v>
      </c>
      <c r="F21" s="93">
        <f t="shared" si="0"/>
        <v>0.016666666666666607</v>
      </c>
      <c r="G21" s="1" t="s">
        <v>20</v>
      </c>
      <c r="H21" s="1" t="s">
        <v>33</v>
      </c>
      <c r="I21" s="2">
        <v>41527</v>
      </c>
      <c r="J21" s="94">
        <v>33911</v>
      </c>
      <c r="K21" s="1" t="s">
        <v>196</v>
      </c>
      <c r="L21" s="1" t="s">
        <v>19</v>
      </c>
      <c r="M21" s="95">
        <f t="shared" si="1"/>
        <v>10</v>
      </c>
      <c r="N21" s="89">
        <f t="shared" si="2"/>
        <v>19.95</v>
      </c>
      <c r="O21" s="96"/>
      <c r="P21" s="89"/>
      <c r="Q21" s="1"/>
      <c r="R21" s="7"/>
      <c r="S21" s="97" t="str">
        <f t="shared" si="3"/>
        <v>Aprovado</v>
      </c>
    </row>
    <row r="22" spans="2:19" ht="12.75">
      <c r="B22" s="89">
        <v>2150</v>
      </c>
      <c r="C22" s="90">
        <v>37629</v>
      </c>
      <c r="D22" s="91">
        <v>0.4777777777777778</v>
      </c>
      <c r="E22" s="92">
        <v>0.5229166666666667</v>
      </c>
      <c r="F22" s="93">
        <f t="shared" si="0"/>
        <v>0.045138888888888895</v>
      </c>
      <c r="G22" s="1" t="s">
        <v>57</v>
      </c>
      <c r="H22" s="1" t="s">
        <v>58</v>
      </c>
      <c r="I22" s="2">
        <v>990678</v>
      </c>
      <c r="J22" s="94">
        <v>31459</v>
      </c>
      <c r="K22" s="1" t="s">
        <v>197</v>
      </c>
      <c r="L22" s="1" t="s">
        <v>54</v>
      </c>
      <c r="M22" s="95">
        <f t="shared" si="1"/>
        <v>16</v>
      </c>
      <c r="N22" s="89">
        <f t="shared" si="2"/>
        <v>29.93</v>
      </c>
      <c r="O22" s="96"/>
      <c r="P22" s="89"/>
      <c r="Q22" s="1"/>
      <c r="R22" s="7"/>
      <c r="S22" s="97" t="str">
        <f t="shared" si="3"/>
        <v>Aprovado</v>
      </c>
    </row>
    <row r="23" spans="2:19" ht="12.75">
      <c r="B23" s="89">
        <v>2151</v>
      </c>
      <c r="C23" s="90">
        <v>37629</v>
      </c>
      <c r="D23" s="91">
        <v>0.642361111111111</v>
      </c>
      <c r="E23" s="92">
        <v>0.6569444444444444</v>
      </c>
      <c r="F23" s="93">
        <f t="shared" si="0"/>
        <v>0.014583333333333393</v>
      </c>
      <c r="G23" s="1" t="s">
        <v>20</v>
      </c>
      <c r="H23" s="1" t="s">
        <v>34</v>
      </c>
      <c r="I23" s="2">
        <v>103000</v>
      </c>
      <c r="J23" s="94">
        <v>34845</v>
      </c>
      <c r="K23" s="1" t="s">
        <v>198</v>
      </c>
      <c r="L23" s="1" t="s">
        <v>19</v>
      </c>
      <c r="M23" s="95">
        <f t="shared" si="1"/>
        <v>7</v>
      </c>
      <c r="N23" s="89">
        <f t="shared" si="2"/>
        <v>19.95</v>
      </c>
      <c r="O23" s="96"/>
      <c r="P23" s="89">
        <v>1</v>
      </c>
      <c r="Q23" s="1"/>
      <c r="R23" s="7"/>
      <c r="S23" s="97" t="str">
        <f t="shared" si="3"/>
        <v>Aprovado</v>
      </c>
    </row>
    <row r="24" spans="2:19" ht="12.75">
      <c r="B24" s="89">
        <v>2152</v>
      </c>
      <c r="C24" s="90">
        <v>37629</v>
      </c>
      <c r="D24" s="91">
        <v>0.6645833333333333</v>
      </c>
      <c r="E24" s="92">
        <v>0.675</v>
      </c>
      <c r="F24" s="93">
        <f t="shared" si="0"/>
        <v>0.01041666666666674</v>
      </c>
      <c r="G24" s="1" t="s">
        <v>35</v>
      </c>
      <c r="H24" s="1" t="s">
        <v>36</v>
      </c>
      <c r="I24" s="2">
        <v>88126</v>
      </c>
      <c r="J24" s="94">
        <v>35215</v>
      </c>
      <c r="K24" s="1" t="s">
        <v>199</v>
      </c>
      <c r="L24" s="1" t="s">
        <v>19</v>
      </c>
      <c r="M24" s="95">
        <f t="shared" si="1"/>
        <v>6</v>
      </c>
      <c r="N24" s="89">
        <f t="shared" si="2"/>
        <v>19.95</v>
      </c>
      <c r="O24" s="96"/>
      <c r="P24" s="89"/>
      <c r="Q24" s="1"/>
      <c r="R24" s="7"/>
      <c r="S24" s="97" t="str">
        <f t="shared" si="3"/>
        <v>Aprovado</v>
      </c>
    </row>
    <row r="25" spans="2:19" ht="12.75">
      <c r="B25" s="89">
        <v>2153</v>
      </c>
      <c r="C25" s="90">
        <v>37629</v>
      </c>
      <c r="D25" s="91">
        <v>0.6902777777777778</v>
      </c>
      <c r="E25" s="92">
        <v>0.7027777777777778</v>
      </c>
      <c r="F25" s="93">
        <f t="shared" si="0"/>
        <v>0.012500000000000067</v>
      </c>
      <c r="G25" s="1" t="s">
        <v>20</v>
      </c>
      <c r="H25" s="1" t="s">
        <v>37</v>
      </c>
      <c r="I25" s="2">
        <v>54865</v>
      </c>
      <c r="J25" s="94">
        <v>33298</v>
      </c>
      <c r="K25" s="1" t="s">
        <v>200</v>
      </c>
      <c r="L25" s="1" t="s">
        <v>19</v>
      </c>
      <c r="M25" s="95">
        <f t="shared" si="1"/>
        <v>11</v>
      </c>
      <c r="N25" s="89">
        <f t="shared" si="2"/>
        <v>19.95</v>
      </c>
      <c r="O25" s="96"/>
      <c r="P25" s="89"/>
      <c r="Q25" s="1"/>
      <c r="R25" s="7"/>
      <c r="S25" s="97" t="str">
        <f t="shared" si="3"/>
        <v>Aprovado</v>
      </c>
    </row>
    <row r="26" spans="2:19" ht="12.75">
      <c r="B26" s="89">
        <v>2154</v>
      </c>
      <c r="C26" s="90">
        <v>37629</v>
      </c>
      <c r="D26" s="91">
        <v>0.7138888888888889</v>
      </c>
      <c r="E26" s="92">
        <v>0.7305555555555556</v>
      </c>
      <c r="F26" s="93">
        <f t="shared" si="0"/>
        <v>0.01666666666666672</v>
      </c>
      <c r="G26" s="1" t="s">
        <v>29</v>
      </c>
      <c r="H26" s="1" t="s">
        <v>38</v>
      </c>
      <c r="I26" s="2">
        <v>92000</v>
      </c>
      <c r="J26" s="94">
        <v>34853</v>
      </c>
      <c r="K26" s="1" t="s">
        <v>201</v>
      </c>
      <c r="L26" s="1" t="s">
        <v>19</v>
      </c>
      <c r="M26" s="95">
        <f t="shared" si="1"/>
        <v>7</v>
      </c>
      <c r="N26" s="89">
        <f t="shared" si="2"/>
        <v>19.95</v>
      </c>
      <c r="O26" s="96"/>
      <c r="P26" s="89">
        <v>7</v>
      </c>
      <c r="Q26" s="1"/>
      <c r="R26" s="7"/>
      <c r="S26" s="97" t="str">
        <f t="shared" si="3"/>
        <v>Reprovado</v>
      </c>
    </row>
    <row r="27" spans="2:19" ht="12.75">
      <c r="B27" s="89">
        <v>2155</v>
      </c>
      <c r="C27" s="90">
        <v>37630</v>
      </c>
      <c r="D27" s="91">
        <v>0.6006944444444444</v>
      </c>
      <c r="E27" s="92">
        <v>0.6486111111111111</v>
      </c>
      <c r="F27" s="93">
        <f t="shared" si="0"/>
        <v>0.04791666666666672</v>
      </c>
      <c r="G27" s="1" t="s">
        <v>59</v>
      </c>
      <c r="H27" s="1" t="s">
        <v>60</v>
      </c>
      <c r="I27" s="2">
        <v>860759</v>
      </c>
      <c r="J27" s="94">
        <v>35906</v>
      </c>
      <c r="K27" s="1" t="s">
        <v>202</v>
      </c>
      <c r="L27" s="1" t="s">
        <v>54</v>
      </c>
      <c r="M27" s="95">
        <f t="shared" si="1"/>
        <v>4</v>
      </c>
      <c r="N27" s="89">
        <f t="shared" si="2"/>
        <v>29.93</v>
      </c>
      <c r="O27" s="96"/>
      <c r="P27" s="89"/>
      <c r="Q27" s="1"/>
      <c r="R27" s="7"/>
      <c r="S27" s="97" t="str">
        <f t="shared" si="3"/>
        <v>Aprovado</v>
      </c>
    </row>
    <row r="28" spans="2:19" ht="12.75">
      <c r="B28" s="89">
        <v>2156</v>
      </c>
      <c r="C28" s="90">
        <v>37630</v>
      </c>
      <c r="D28" s="91">
        <v>0.6215277777777778</v>
      </c>
      <c r="E28" s="92">
        <v>0.6361111111111112</v>
      </c>
      <c r="F28" s="93">
        <f t="shared" si="0"/>
        <v>0.014583333333333393</v>
      </c>
      <c r="G28" s="1" t="s">
        <v>24</v>
      </c>
      <c r="H28" s="1" t="s">
        <v>39</v>
      </c>
      <c r="I28" s="2">
        <v>120000</v>
      </c>
      <c r="J28" s="94">
        <v>34109</v>
      </c>
      <c r="K28" s="1" t="s">
        <v>203</v>
      </c>
      <c r="L28" s="1" t="s">
        <v>19</v>
      </c>
      <c r="M28" s="95">
        <f t="shared" si="1"/>
        <v>9</v>
      </c>
      <c r="N28" s="89">
        <f t="shared" si="2"/>
        <v>19.95</v>
      </c>
      <c r="O28" s="96"/>
      <c r="P28" s="89"/>
      <c r="Q28" s="1"/>
      <c r="R28" s="7"/>
      <c r="S28" s="97" t="str">
        <f t="shared" si="3"/>
        <v>Aprovado</v>
      </c>
    </row>
    <row r="29" spans="2:19" ht="12.75">
      <c r="B29" s="89">
        <v>2157</v>
      </c>
      <c r="C29" s="90">
        <v>37630</v>
      </c>
      <c r="D29" s="91">
        <v>0.6729166666666666</v>
      </c>
      <c r="E29" s="92">
        <v>0.6881944444444444</v>
      </c>
      <c r="F29" s="93">
        <f t="shared" si="0"/>
        <v>0.015277777777777835</v>
      </c>
      <c r="G29" s="1" t="s">
        <v>22</v>
      </c>
      <c r="H29" s="1" t="s">
        <v>40</v>
      </c>
      <c r="I29" s="2">
        <v>59000</v>
      </c>
      <c r="J29" s="94">
        <v>31707</v>
      </c>
      <c r="K29" s="1" t="s">
        <v>204</v>
      </c>
      <c r="L29" s="1" t="s">
        <v>19</v>
      </c>
      <c r="M29" s="95">
        <f t="shared" si="1"/>
        <v>16</v>
      </c>
      <c r="N29" s="89">
        <f t="shared" si="2"/>
        <v>19.95</v>
      </c>
      <c r="O29" s="96"/>
      <c r="P29" s="89">
        <v>1</v>
      </c>
      <c r="Q29" s="1"/>
      <c r="R29" s="7"/>
      <c r="S29" s="97" t="str">
        <f t="shared" si="3"/>
        <v>Aprovado</v>
      </c>
    </row>
    <row r="30" spans="2:19" ht="12.75">
      <c r="B30" s="89">
        <v>2158</v>
      </c>
      <c r="C30" s="90">
        <v>37631</v>
      </c>
      <c r="D30" s="91">
        <v>0.42569444444444443</v>
      </c>
      <c r="E30" s="92">
        <v>0.4395833333333334</v>
      </c>
      <c r="F30" s="93">
        <f t="shared" si="0"/>
        <v>0.01388888888888895</v>
      </c>
      <c r="G30" s="1" t="s">
        <v>20</v>
      </c>
      <c r="H30" s="1" t="s">
        <v>41</v>
      </c>
      <c r="I30" s="2">
        <v>54111</v>
      </c>
      <c r="J30" s="94">
        <v>35430</v>
      </c>
      <c r="K30" s="1" t="s">
        <v>205</v>
      </c>
      <c r="L30" s="1" t="s">
        <v>19</v>
      </c>
      <c r="M30" s="95">
        <f t="shared" si="1"/>
        <v>6</v>
      </c>
      <c r="N30" s="89">
        <f t="shared" si="2"/>
        <v>19.95</v>
      </c>
      <c r="O30" s="96"/>
      <c r="P30" s="89"/>
      <c r="Q30" s="1"/>
      <c r="R30" s="7"/>
      <c r="S30" s="97" t="str">
        <f t="shared" si="3"/>
        <v>Aprovado</v>
      </c>
    </row>
    <row r="31" spans="2:19" ht="12.75">
      <c r="B31" s="89">
        <v>2159</v>
      </c>
      <c r="C31" s="90">
        <v>37631</v>
      </c>
      <c r="D31" s="91">
        <v>0.4479166666666667</v>
      </c>
      <c r="E31" s="92">
        <v>0.46319444444444446</v>
      </c>
      <c r="F31" s="93">
        <f t="shared" si="0"/>
        <v>0.015277777777777779</v>
      </c>
      <c r="G31" s="1" t="s">
        <v>35</v>
      </c>
      <c r="H31" s="1" t="s">
        <v>42</v>
      </c>
      <c r="I31" s="2">
        <v>66500</v>
      </c>
      <c r="J31" s="94">
        <v>35936</v>
      </c>
      <c r="K31" s="1" t="s">
        <v>206</v>
      </c>
      <c r="L31" s="1" t="s">
        <v>19</v>
      </c>
      <c r="M31" s="95">
        <f t="shared" si="1"/>
        <v>4</v>
      </c>
      <c r="N31" s="89">
        <f t="shared" si="2"/>
        <v>19.95</v>
      </c>
      <c r="O31" s="96"/>
      <c r="P31" s="89"/>
      <c r="Q31" s="1"/>
      <c r="R31" s="7"/>
      <c r="S31" s="97" t="str">
        <f t="shared" si="3"/>
        <v>Aprovado</v>
      </c>
    </row>
    <row r="32" spans="2:19" ht="12.75">
      <c r="B32" s="89">
        <v>2160</v>
      </c>
      <c r="C32" s="90">
        <v>37631</v>
      </c>
      <c r="D32" s="91">
        <v>0.6708333333333334</v>
      </c>
      <c r="E32" s="92">
        <v>0.7166666666666667</v>
      </c>
      <c r="F32" s="93">
        <f t="shared" si="0"/>
        <v>0.04583333333333328</v>
      </c>
      <c r="G32" s="1" t="s">
        <v>22</v>
      </c>
      <c r="H32" s="1" t="s">
        <v>61</v>
      </c>
      <c r="I32" s="2">
        <v>900120</v>
      </c>
      <c r="J32" s="94">
        <v>33549</v>
      </c>
      <c r="K32" s="1" t="s">
        <v>207</v>
      </c>
      <c r="L32" s="1" t="s">
        <v>54</v>
      </c>
      <c r="M32" s="95">
        <f t="shared" si="1"/>
        <v>11</v>
      </c>
      <c r="N32" s="89">
        <f t="shared" si="2"/>
        <v>29.93</v>
      </c>
      <c r="O32" s="96"/>
      <c r="P32" s="89">
        <v>3</v>
      </c>
      <c r="Q32" s="1">
        <v>1</v>
      </c>
      <c r="R32" s="7">
        <v>1</v>
      </c>
      <c r="S32" s="97" t="str">
        <f t="shared" si="3"/>
        <v>Reprovado</v>
      </c>
    </row>
    <row r="33" spans="2:19" ht="12.75">
      <c r="B33" s="89">
        <v>2161</v>
      </c>
      <c r="C33" s="90">
        <v>37631</v>
      </c>
      <c r="D33" s="91">
        <v>0.7104166666666667</v>
      </c>
      <c r="E33" s="92">
        <v>0.7215277777777778</v>
      </c>
      <c r="F33" s="93">
        <f t="shared" si="0"/>
        <v>0.011111111111111072</v>
      </c>
      <c r="G33" s="1" t="s">
        <v>189</v>
      </c>
      <c r="H33" s="1" t="s">
        <v>43</v>
      </c>
      <c r="I33" s="2">
        <v>95566</v>
      </c>
      <c r="J33" s="94">
        <v>35888</v>
      </c>
      <c r="K33" s="1" t="s">
        <v>208</v>
      </c>
      <c r="L33" s="1" t="s">
        <v>19</v>
      </c>
      <c r="M33" s="95">
        <f t="shared" si="1"/>
        <v>4</v>
      </c>
      <c r="N33" s="89">
        <f t="shared" si="2"/>
        <v>19.95</v>
      </c>
      <c r="O33" s="96"/>
      <c r="P33" s="89"/>
      <c r="Q33" s="1"/>
      <c r="R33" s="7"/>
      <c r="S33" s="97" t="str">
        <f t="shared" si="3"/>
        <v>Aprovado</v>
      </c>
    </row>
    <row r="34" spans="2:19" ht="12.75">
      <c r="B34" s="89">
        <v>2162</v>
      </c>
      <c r="C34" s="90">
        <v>37634</v>
      </c>
      <c r="D34" s="91">
        <v>0.3909722222222222</v>
      </c>
      <c r="E34" s="92">
        <v>0.44166666666666665</v>
      </c>
      <c r="F34" s="93">
        <f t="shared" si="0"/>
        <v>0.05069444444444443</v>
      </c>
      <c r="G34" s="1" t="s">
        <v>22</v>
      </c>
      <c r="H34" s="1" t="s">
        <v>62</v>
      </c>
      <c r="I34" s="2">
        <v>759666</v>
      </c>
      <c r="J34" s="94">
        <v>34112</v>
      </c>
      <c r="K34" s="1" t="s">
        <v>209</v>
      </c>
      <c r="L34" s="1" t="s">
        <v>54</v>
      </c>
      <c r="M34" s="95">
        <f t="shared" si="1"/>
        <v>9</v>
      </c>
      <c r="N34" s="89">
        <f t="shared" si="2"/>
        <v>29.93</v>
      </c>
      <c r="O34" s="96"/>
      <c r="P34" s="89"/>
      <c r="Q34" s="1"/>
      <c r="R34" s="7"/>
      <c r="S34" s="97" t="str">
        <f t="shared" si="3"/>
        <v>Aprovado</v>
      </c>
    </row>
    <row r="35" spans="2:19" ht="12.75">
      <c r="B35" s="89">
        <v>2163</v>
      </c>
      <c r="C35" s="90">
        <v>37634</v>
      </c>
      <c r="D35" s="91">
        <v>0.4479166666666667</v>
      </c>
      <c r="E35" s="92">
        <v>0.49444444444444446</v>
      </c>
      <c r="F35" s="93">
        <f t="shared" si="0"/>
        <v>0.04652777777777778</v>
      </c>
      <c r="G35" s="1" t="s">
        <v>22</v>
      </c>
      <c r="H35" s="1" t="s">
        <v>63</v>
      </c>
      <c r="I35" s="2">
        <v>930458</v>
      </c>
      <c r="J35" s="94">
        <v>35751</v>
      </c>
      <c r="K35" s="1" t="s">
        <v>210</v>
      </c>
      <c r="L35" s="1" t="s">
        <v>54</v>
      </c>
      <c r="M35" s="95">
        <f t="shared" si="1"/>
        <v>5</v>
      </c>
      <c r="N35" s="89">
        <f t="shared" si="2"/>
        <v>29.93</v>
      </c>
      <c r="O35" s="96"/>
      <c r="P35" s="89">
        <v>2</v>
      </c>
      <c r="Q35" s="1"/>
      <c r="R35" s="7"/>
      <c r="S35" s="97" t="str">
        <f t="shared" si="3"/>
        <v>Aprovado</v>
      </c>
    </row>
    <row r="36" spans="2:19" ht="12.75">
      <c r="B36" s="89">
        <v>2164</v>
      </c>
      <c r="C36" s="90">
        <v>37634</v>
      </c>
      <c r="D36" s="91">
        <v>0.6375</v>
      </c>
      <c r="E36" s="92">
        <v>0.6520833333333333</v>
      </c>
      <c r="F36" s="93">
        <f t="shared" si="0"/>
        <v>0.014583333333333393</v>
      </c>
      <c r="G36" s="1" t="s">
        <v>189</v>
      </c>
      <c r="H36" s="1" t="s">
        <v>44</v>
      </c>
      <c r="I36" s="2">
        <v>175000</v>
      </c>
      <c r="J36" s="94">
        <v>32978</v>
      </c>
      <c r="K36" s="1" t="s">
        <v>211</v>
      </c>
      <c r="L36" s="1" t="s">
        <v>19</v>
      </c>
      <c r="M36" s="95">
        <f t="shared" si="1"/>
        <v>12</v>
      </c>
      <c r="N36" s="89">
        <f t="shared" si="2"/>
        <v>19.95</v>
      </c>
      <c r="O36" s="96"/>
      <c r="P36" s="89"/>
      <c r="Q36" s="1"/>
      <c r="R36" s="7"/>
      <c r="S36" s="97" t="str">
        <f t="shared" si="3"/>
        <v>Aprovado</v>
      </c>
    </row>
    <row r="37" spans="2:19" ht="12.75">
      <c r="B37" s="89">
        <v>2165</v>
      </c>
      <c r="C37" s="90">
        <v>37634</v>
      </c>
      <c r="D37" s="91">
        <v>0.686111111111111</v>
      </c>
      <c r="E37" s="92">
        <v>0.7020833333333334</v>
      </c>
      <c r="F37" s="93">
        <f t="shared" si="0"/>
        <v>0.015972222222222388</v>
      </c>
      <c r="G37" s="1" t="s">
        <v>71</v>
      </c>
      <c r="H37" s="1" t="s">
        <v>72</v>
      </c>
      <c r="I37" s="2">
        <v>873219</v>
      </c>
      <c r="J37" s="94">
        <v>35512</v>
      </c>
      <c r="K37" s="1" t="s">
        <v>212</v>
      </c>
      <c r="L37" s="1" t="s">
        <v>68</v>
      </c>
      <c r="M37" s="95">
        <f t="shared" si="1"/>
        <v>5</v>
      </c>
      <c r="N37" s="89">
        <f t="shared" si="2"/>
        <v>19.95</v>
      </c>
      <c r="O37" s="96"/>
      <c r="P37" s="89"/>
      <c r="Q37" s="1"/>
      <c r="R37" s="7"/>
      <c r="S37" s="97" t="str">
        <f t="shared" si="3"/>
        <v>Aprovado</v>
      </c>
    </row>
    <row r="38" spans="2:19" ht="12.75">
      <c r="B38" s="89">
        <v>2166</v>
      </c>
      <c r="C38" s="90">
        <v>37634</v>
      </c>
      <c r="D38" s="91">
        <v>0.7055555555555556</v>
      </c>
      <c r="E38" s="92">
        <v>0.7180555555555556</v>
      </c>
      <c r="F38" s="93">
        <f t="shared" si="0"/>
        <v>0.012499999999999956</v>
      </c>
      <c r="G38" s="1" t="s">
        <v>22</v>
      </c>
      <c r="H38" s="1" t="s">
        <v>45</v>
      </c>
      <c r="I38" s="2">
        <v>63000</v>
      </c>
      <c r="J38" s="94">
        <v>35445</v>
      </c>
      <c r="K38" s="1" t="s">
        <v>213</v>
      </c>
      <c r="L38" s="1" t="s">
        <v>19</v>
      </c>
      <c r="M38" s="95">
        <f t="shared" si="1"/>
        <v>5</v>
      </c>
      <c r="N38" s="89">
        <f t="shared" si="2"/>
        <v>19.95</v>
      </c>
      <c r="O38" s="96"/>
      <c r="P38" s="89"/>
      <c r="Q38" s="1"/>
      <c r="R38" s="7"/>
      <c r="S38" s="97" t="str">
        <f t="shared" si="3"/>
        <v>Aprovado</v>
      </c>
    </row>
    <row r="39" spans="2:19" ht="12.75">
      <c r="B39" s="89">
        <v>2167</v>
      </c>
      <c r="C39" s="90">
        <v>37635</v>
      </c>
      <c r="D39" s="91">
        <v>0.3854166666666667</v>
      </c>
      <c r="E39" s="92">
        <v>0.3965277777777778</v>
      </c>
      <c r="F39" s="93">
        <f t="shared" si="0"/>
        <v>0.011111111111111127</v>
      </c>
      <c r="G39" s="1" t="s">
        <v>24</v>
      </c>
      <c r="H39" s="1" t="s">
        <v>39</v>
      </c>
      <c r="I39" s="2">
        <v>58000</v>
      </c>
      <c r="J39" s="94">
        <v>34632</v>
      </c>
      <c r="K39" s="1" t="s">
        <v>214</v>
      </c>
      <c r="L39" s="1" t="s">
        <v>19</v>
      </c>
      <c r="M39" s="95">
        <f t="shared" si="1"/>
        <v>8</v>
      </c>
      <c r="N39" s="89">
        <f t="shared" si="2"/>
        <v>19.95</v>
      </c>
      <c r="O39" s="96"/>
      <c r="P39" s="89">
        <v>2</v>
      </c>
      <c r="Q39" s="1">
        <v>1</v>
      </c>
      <c r="R39" s="7"/>
      <c r="S39" s="97" t="str">
        <f t="shared" si="3"/>
        <v>Reprovado</v>
      </c>
    </row>
    <row r="40" spans="2:19" ht="12.75">
      <c r="B40" s="89">
        <v>2168</v>
      </c>
      <c r="C40" s="90">
        <v>37635</v>
      </c>
      <c r="D40" s="91">
        <v>0.4152777777777778</v>
      </c>
      <c r="E40" s="92">
        <v>0.4291666666666667</v>
      </c>
      <c r="F40" s="93">
        <f t="shared" si="0"/>
        <v>0.013888888888888895</v>
      </c>
      <c r="G40" s="1" t="s">
        <v>189</v>
      </c>
      <c r="H40" s="1" t="s">
        <v>46</v>
      </c>
      <c r="I40" s="2">
        <v>140000</v>
      </c>
      <c r="J40" s="94">
        <v>33784</v>
      </c>
      <c r="K40" s="1" t="s">
        <v>215</v>
      </c>
      <c r="L40" s="1" t="s">
        <v>19</v>
      </c>
      <c r="M40" s="95">
        <f t="shared" si="1"/>
        <v>10</v>
      </c>
      <c r="N40" s="89">
        <f t="shared" si="2"/>
        <v>19.95</v>
      </c>
      <c r="O40" s="96"/>
      <c r="P40" s="89"/>
      <c r="Q40" s="1"/>
      <c r="R40" s="7"/>
      <c r="S40" s="97" t="str">
        <f t="shared" si="3"/>
        <v>Aprovado</v>
      </c>
    </row>
    <row r="41" spans="2:19" ht="12.75">
      <c r="B41" s="89">
        <v>2169</v>
      </c>
      <c r="C41" s="90">
        <v>37635</v>
      </c>
      <c r="D41" s="91">
        <v>0.4368055555555555</v>
      </c>
      <c r="E41" s="92">
        <v>0.4527777777777778</v>
      </c>
      <c r="F41" s="93">
        <f t="shared" si="0"/>
        <v>0.015972222222222276</v>
      </c>
      <c r="G41" s="1" t="s">
        <v>73</v>
      </c>
      <c r="H41" s="1" t="s">
        <v>74</v>
      </c>
      <c r="I41" s="2">
        <v>769320</v>
      </c>
      <c r="J41" s="94">
        <v>31284</v>
      </c>
      <c r="K41" s="1" t="s">
        <v>216</v>
      </c>
      <c r="L41" s="1" t="s">
        <v>68</v>
      </c>
      <c r="M41" s="95">
        <f t="shared" si="1"/>
        <v>17</v>
      </c>
      <c r="N41" s="89">
        <f t="shared" si="2"/>
        <v>19.95</v>
      </c>
      <c r="O41" s="96"/>
      <c r="P41" s="89"/>
      <c r="Q41" s="1"/>
      <c r="R41" s="7"/>
      <c r="S41" s="97" t="str">
        <f t="shared" si="3"/>
        <v>Aprovado</v>
      </c>
    </row>
    <row r="42" spans="2:19" ht="12.75">
      <c r="B42" s="89">
        <v>2170</v>
      </c>
      <c r="C42" s="90">
        <v>37635</v>
      </c>
      <c r="D42" s="91">
        <v>0.4840277777777778</v>
      </c>
      <c r="E42" s="92">
        <v>0.4993055555555555</v>
      </c>
      <c r="F42" s="93">
        <f t="shared" si="0"/>
        <v>0.015277777777777724</v>
      </c>
      <c r="G42" s="1" t="s">
        <v>35</v>
      </c>
      <c r="H42" s="1" t="s">
        <v>47</v>
      </c>
      <c r="I42" s="2">
        <v>103000</v>
      </c>
      <c r="J42" s="94">
        <v>35504</v>
      </c>
      <c r="K42" s="1" t="s">
        <v>217</v>
      </c>
      <c r="L42" s="1" t="s">
        <v>19</v>
      </c>
      <c r="M42" s="95">
        <f t="shared" si="1"/>
        <v>5</v>
      </c>
      <c r="N42" s="89">
        <f t="shared" si="2"/>
        <v>19.95</v>
      </c>
      <c r="O42" s="96"/>
      <c r="P42" s="89">
        <v>3</v>
      </c>
      <c r="Q42" s="1"/>
      <c r="R42" s="7"/>
      <c r="S42" s="97" t="str">
        <f t="shared" si="3"/>
        <v>Aprovado</v>
      </c>
    </row>
    <row r="43" spans="2:19" ht="12.75">
      <c r="B43" s="89">
        <v>2171</v>
      </c>
      <c r="C43" s="90">
        <v>37635</v>
      </c>
      <c r="D43" s="91">
        <v>0.6701388888888888</v>
      </c>
      <c r="E43" s="92">
        <v>0.68125</v>
      </c>
      <c r="F43" s="93">
        <f t="shared" si="0"/>
        <v>0.011111111111111183</v>
      </c>
      <c r="G43" s="1" t="s">
        <v>35</v>
      </c>
      <c r="H43" s="1" t="s">
        <v>48</v>
      </c>
      <c r="I43" s="2">
        <v>75000</v>
      </c>
      <c r="J43" s="94">
        <v>35053</v>
      </c>
      <c r="K43" s="1" t="s">
        <v>218</v>
      </c>
      <c r="L43" s="1" t="s">
        <v>19</v>
      </c>
      <c r="M43" s="95">
        <f t="shared" si="1"/>
        <v>7</v>
      </c>
      <c r="N43" s="89">
        <f t="shared" si="2"/>
        <v>19.95</v>
      </c>
      <c r="O43" s="96"/>
      <c r="P43" s="89"/>
      <c r="Q43" s="1"/>
      <c r="R43" s="7"/>
      <c r="S43" s="97" t="str">
        <f t="shared" si="3"/>
        <v>Aprovado</v>
      </c>
    </row>
    <row r="44" spans="2:19" ht="12.75">
      <c r="B44" s="89">
        <v>2172</v>
      </c>
      <c r="C44" s="90">
        <v>37636</v>
      </c>
      <c r="D44" s="91">
        <v>0.4083333333333334</v>
      </c>
      <c r="E44" s="92">
        <v>0.4451388888888889</v>
      </c>
      <c r="F44" s="93">
        <f t="shared" si="0"/>
        <v>0.036805555555555536</v>
      </c>
      <c r="G44" s="1" t="s">
        <v>64</v>
      </c>
      <c r="H44" s="1" t="s">
        <v>65</v>
      </c>
      <c r="I44" s="2">
        <v>986705</v>
      </c>
      <c r="J44" s="94">
        <v>31423</v>
      </c>
      <c r="K44" s="1" t="s">
        <v>219</v>
      </c>
      <c r="L44" s="1" t="s">
        <v>54</v>
      </c>
      <c r="M44" s="95">
        <f t="shared" si="1"/>
        <v>17</v>
      </c>
      <c r="N44" s="89">
        <f t="shared" si="2"/>
        <v>29.93</v>
      </c>
      <c r="O44" s="96"/>
      <c r="P44" s="89">
        <v>3</v>
      </c>
      <c r="Q44" s="1"/>
      <c r="R44" s="7">
        <v>1</v>
      </c>
      <c r="S44" s="97" t="str">
        <f t="shared" si="3"/>
        <v>Reprovado</v>
      </c>
    </row>
    <row r="45" spans="2:19" ht="12.75">
      <c r="B45" s="89">
        <v>2173</v>
      </c>
      <c r="C45" s="90">
        <v>37636</v>
      </c>
      <c r="D45" s="91">
        <v>0.4826388888888889</v>
      </c>
      <c r="E45" s="92">
        <v>0.49444444444444446</v>
      </c>
      <c r="F45" s="93">
        <f t="shared" si="0"/>
        <v>0.011805555555555569</v>
      </c>
      <c r="G45" s="1" t="s">
        <v>29</v>
      </c>
      <c r="H45" s="1" t="s">
        <v>49</v>
      </c>
      <c r="I45" s="2">
        <v>96913</v>
      </c>
      <c r="J45" s="94">
        <v>33874</v>
      </c>
      <c r="K45" s="1" t="s">
        <v>220</v>
      </c>
      <c r="L45" s="1" t="s">
        <v>19</v>
      </c>
      <c r="M45" s="95">
        <f t="shared" si="1"/>
        <v>10</v>
      </c>
      <c r="N45" s="89">
        <f t="shared" si="2"/>
        <v>19.95</v>
      </c>
      <c r="O45" s="96"/>
      <c r="P45" s="89"/>
      <c r="Q45" s="1"/>
      <c r="R45" s="7"/>
      <c r="S45" s="97" t="str">
        <f t="shared" si="3"/>
        <v>Aprovado</v>
      </c>
    </row>
    <row r="46" spans="2:19" ht="12.75">
      <c r="B46" s="89">
        <v>2174</v>
      </c>
      <c r="C46" s="90">
        <v>37636</v>
      </c>
      <c r="D46" s="91">
        <v>0.5902777777777778</v>
      </c>
      <c r="E46" s="92">
        <v>0.5993055555555555</v>
      </c>
      <c r="F46" s="93">
        <f t="shared" si="0"/>
        <v>0.009027777777777746</v>
      </c>
      <c r="G46" s="1" t="s">
        <v>29</v>
      </c>
      <c r="H46" s="1" t="s">
        <v>50</v>
      </c>
      <c r="I46" s="2">
        <v>106000</v>
      </c>
      <c r="J46" s="94">
        <v>32786</v>
      </c>
      <c r="K46" s="1" t="s">
        <v>221</v>
      </c>
      <c r="L46" s="1" t="s">
        <v>19</v>
      </c>
      <c r="M46" s="95">
        <f t="shared" si="1"/>
        <v>13</v>
      </c>
      <c r="N46" s="89">
        <f t="shared" si="2"/>
        <v>19.95</v>
      </c>
      <c r="O46" s="96"/>
      <c r="P46" s="89">
        <v>6</v>
      </c>
      <c r="Q46" s="1"/>
      <c r="R46" s="7"/>
      <c r="S46" s="97" t="str">
        <f t="shared" si="3"/>
        <v>Reprovado</v>
      </c>
    </row>
    <row r="47" spans="2:19" ht="13.5" thickBot="1">
      <c r="B47" s="98">
        <v>2175</v>
      </c>
      <c r="C47" s="99">
        <v>37636</v>
      </c>
      <c r="D47" s="100">
        <v>0.6840277777777778</v>
      </c>
      <c r="E47" s="101">
        <v>0.6916666666666668</v>
      </c>
      <c r="F47" s="102">
        <f t="shared" si="0"/>
        <v>0.007638888888888973</v>
      </c>
      <c r="G47" s="5" t="s">
        <v>22</v>
      </c>
      <c r="H47" s="5" t="s">
        <v>51</v>
      </c>
      <c r="I47" s="4">
        <v>200000</v>
      </c>
      <c r="J47" s="103">
        <v>35085</v>
      </c>
      <c r="K47" s="5" t="s">
        <v>222</v>
      </c>
      <c r="L47" s="5" t="s">
        <v>19</v>
      </c>
      <c r="M47" s="104">
        <f t="shared" si="1"/>
        <v>6</v>
      </c>
      <c r="N47" s="98">
        <f t="shared" si="2"/>
        <v>19.95</v>
      </c>
      <c r="O47" s="105"/>
      <c r="P47" s="98"/>
      <c r="Q47" s="5"/>
      <c r="R47" s="8"/>
      <c r="S47" s="106" t="str">
        <f t="shared" si="3"/>
        <v>Aprovado</v>
      </c>
    </row>
    <row r="48" spans="2:19" ht="12.75">
      <c r="B48" s="107"/>
      <c r="C48" s="108"/>
      <c r="D48" s="109"/>
      <c r="E48" s="109"/>
      <c r="F48" s="109"/>
      <c r="G48" s="107"/>
      <c r="H48" s="107"/>
      <c r="I48" s="110"/>
      <c r="J48" s="108"/>
      <c r="K48" s="107"/>
      <c r="L48" s="107"/>
      <c r="M48" s="107"/>
      <c r="N48" s="107"/>
      <c r="O48" s="111"/>
      <c r="P48" s="107"/>
      <c r="Q48" s="107"/>
      <c r="R48" s="107"/>
      <c r="S48" s="107"/>
    </row>
    <row r="50" spans="4:9" ht="15">
      <c r="D50" s="131" t="s">
        <v>223</v>
      </c>
      <c r="E50" s="131"/>
      <c r="F50" s="131"/>
      <c r="G50" s="131"/>
      <c r="H50" s="131"/>
      <c r="I50" s="131"/>
    </row>
    <row r="51" ht="12.75">
      <c r="H51" s="9" t="s">
        <v>224</v>
      </c>
    </row>
    <row r="52" ht="12.75">
      <c r="H52" s="9" t="s">
        <v>77</v>
      </c>
    </row>
    <row r="53" ht="12.75">
      <c r="H53" s="9" t="s">
        <v>225</v>
      </c>
    </row>
    <row r="54" ht="12.75">
      <c r="H54" s="9"/>
    </row>
    <row r="55" ht="12.75">
      <c r="H55" s="9" t="s">
        <v>226</v>
      </c>
    </row>
    <row r="56" ht="12.75">
      <c r="H56" s="9" t="s">
        <v>227</v>
      </c>
    </row>
    <row r="57" ht="12.75">
      <c r="H57" s="9" t="s">
        <v>228</v>
      </c>
    </row>
    <row r="58" ht="12.75">
      <c r="H58" s="9" t="s">
        <v>229</v>
      </c>
    </row>
    <row r="59" ht="12.75">
      <c r="H59" s="9" t="s">
        <v>230</v>
      </c>
    </row>
  </sheetData>
  <mergeCells count="5">
    <mergeCell ref="B2:S2"/>
    <mergeCell ref="D50:I50"/>
    <mergeCell ref="P4:R4"/>
    <mergeCell ref="N4:O4"/>
    <mergeCell ref="D4:E4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0.2</v>
      </c>
      <c r="D4" s="28">
        <v>0.4</v>
      </c>
      <c r="E4" s="28">
        <v>0.6</v>
      </c>
      <c r="F4" s="28">
        <v>0.8</v>
      </c>
      <c r="G4" s="28">
        <v>1</v>
      </c>
      <c r="H4" s="28">
        <v>1.2</v>
      </c>
      <c r="I4" s="28">
        <v>1.5</v>
      </c>
      <c r="J4" s="28">
        <v>2</v>
      </c>
      <c r="K4" s="28">
        <v>3</v>
      </c>
      <c r="L4" s="29">
        <v>4.5</v>
      </c>
    </row>
    <row r="5" spans="2:12" ht="12.75">
      <c r="B5" s="30">
        <v>13</v>
      </c>
      <c r="C5" s="31">
        <v>0.041</v>
      </c>
      <c r="D5" s="32">
        <v>0.037</v>
      </c>
      <c r="E5" s="32">
        <v>0.034</v>
      </c>
      <c r="F5" s="32">
        <v>0.032</v>
      </c>
      <c r="G5" s="32">
        <v>0.031</v>
      </c>
      <c r="H5" s="32">
        <v>0.03</v>
      </c>
      <c r="I5" s="32">
        <v>0.029</v>
      </c>
      <c r="J5" s="32">
        <v>0.028</v>
      </c>
      <c r="K5" s="32">
        <v>0.027</v>
      </c>
      <c r="L5" s="33">
        <v>0.025</v>
      </c>
    </row>
    <row r="6" spans="2:12" ht="12.75">
      <c r="B6" s="34">
        <v>19</v>
      </c>
      <c r="C6" s="35">
        <v>0.04</v>
      </c>
      <c r="D6" s="2">
        <v>0.036</v>
      </c>
      <c r="E6" s="2">
        <v>0.033</v>
      </c>
      <c r="F6" s="2">
        <v>0.031</v>
      </c>
      <c r="G6" s="2">
        <v>0.03</v>
      </c>
      <c r="H6" s="2">
        <v>0.029</v>
      </c>
      <c r="I6" s="2">
        <v>0.028</v>
      </c>
      <c r="J6" s="2">
        <v>0.027</v>
      </c>
      <c r="K6" s="2">
        <v>0.026</v>
      </c>
      <c r="L6" s="3">
        <v>0.024</v>
      </c>
    </row>
    <row r="7" spans="2:12" ht="12.75">
      <c r="B7" s="34">
        <v>25</v>
      </c>
      <c r="C7" s="35">
        <v>0.039</v>
      </c>
      <c r="D7" s="2">
        <v>0.034</v>
      </c>
      <c r="E7" s="2">
        <v>0.032</v>
      </c>
      <c r="F7" s="2">
        <v>0.03</v>
      </c>
      <c r="G7" s="2">
        <v>0.029</v>
      </c>
      <c r="H7" s="2">
        <v>0.028</v>
      </c>
      <c r="I7" s="2">
        <v>0.027</v>
      </c>
      <c r="J7" s="2">
        <v>0.026</v>
      </c>
      <c r="K7" s="2">
        <v>0.025</v>
      </c>
      <c r="L7" s="3">
        <v>0.023</v>
      </c>
    </row>
    <row r="8" spans="2:12" ht="12.75">
      <c r="B8" s="34">
        <v>38</v>
      </c>
      <c r="C8" s="35">
        <v>0.037</v>
      </c>
      <c r="D8" s="2">
        <v>0.033</v>
      </c>
      <c r="E8" s="2">
        <v>0.031</v>
      </c>
      <c r="F8" s="2">
        <v>0.029</v>
      </c>
      <c r="G8" s="2">
        <v>0.029</v>
      </c>
      <c r="H8" s="2">
        <v>0.028</v>
      </c>
      <c r="I8" s="2">
        <v>0.027</v>
      </c>
      <c r="J8" s="2">
        <v>0.026</v>
      </c>
      <c r="K8" s="2">
        <v>0.024</v>
      </c>
      <c r="L8" s="3">
        <v>0.023</v>
      </c>
    </row>
    <row r="9" spans="2:12" ht="12.75">
      <c r="B9" s="34">
        <v>50</v>
      </c>
      <c r="C9" s="35">
        <v>0.035</v>
      </c>
      <c r="D9" s="2">
        <v>0.032</v>
      </c>
      <c r="E9" s="2">
        <v>0.03</v>
      </c>
      <c r="F9" s="2">
        <v>0.028</v>
      </c>
      <c r="G9" s="2">
        <v>0.028</v>
      </c>
      <c r="H9" s="2">
        <v>0.027</v>
      </c>
      <c r="I9" s="2">
        <v>0.026</v>
      </c>
      <c r="J9" s="2">
        <v>0.025</v>
      </c>
      <c r="K9" s="2">
        <v>0.024</v>
      </c>
      <c r="L9" s="3">
        <v>0.023</v>
      </c>
    </row>
    <row r="10" spans="2:12" ht="12.75">
      <c r="B10" s="34">
        <v>75</v>
      </c>
      <c r="C10" s="35">
        <v>0.034</v>
      </c>
      <c r="D10" s="2">
        <v>0.031</v>
      </c>
      <c r="E10" s="2">
        <v>0.029</v>
      </c>
      <c r="F10" s="2">
        <v>0.027</v>
      </c>
      <c r="G10" s="2">
        <v>0.026</v>
      </c>
      <c r="H10" s="2">
        <v>0.026</v>
      </c>
      <c r="I10" s="2">
        <v>0.025</v>
      </c>
      <c r="J10" s="2">
        <v>0.024</v>
      </c>
      <c r="K10" s="2">
        <v>0.023</v>
      </c>
      <c r="L10" s="3">
        <v>0.022</v>
      </c>
    </row>
    <row r="11" spans="2:12" ht="12.75">
      <c r="B11" s="34">
        <v>100</v>
      </c>
      <c r="C11" s="35">
        <v>0.033</v>
      </c>
      <c r="D11" s="2">
        <v>0.03</v>
      </c>
      <c r="E11" s="2">
        <v>0.028</v>
      </c>
      <c r="F11" s="2">
        <v>0.027</v>
      </c>
      <c r="G11" s="2">
        <v>0.026</v>
      </c>
      <c r="H11" s="2">
        <v>0.026</v>
      </c>
      <c r="I11" s="2">
        <v>0.025</v>
      </c>
      <c r="J11" s="2">
        <v>0.024</v>
      </c>
      <c r="K11" s="2">
        <v>0.023</v>
      </c>
      <c r="L11" s="3">
        <v>0.022</v>
      </c>
    </row>
    <row r="12" spans="2:12" ht="12.75">
      <c r="B12" s="34">
        <v>125</v>
      </c>
      <c r="C12" s="35">
        <v>0.032</v>
      </c>
      <c r="D12" s="2">
        <v>0.029</v>
      </c>
      <c r="E12" s="2">
        <v>0.027</v>
      </c>
      <c r="F12" s="2">
        <v>0.026</v>
      </c>
      <c r="G12" s="2">
        <v>0.026</v>
      </c>
      <c r="H12" s="2">
        <v>0.025</v>
      </c>
      <c r="I12" s="2">
        <v>0.024</v>
      </c>
      <c r="J12" s="2">
        <v>0.023</v>
      </c>
      <c r="K12" s="2">
        <v>0.022</v>
      </c>
      <c r="L12" s="3">
        <v>0.022</v>
      </c>
    </row>
    <row r="13" spans="2:12" ht="12.75">
      <c r="B13" s="34">
        <v>150</v>
      </c>
      <c r="C13" s="35">
        <v>0.031</v>
      </c>
      <c r="D13" s="2">
        <v>0.028</v>
      </c>
      <c r="E13" s="2">
        <v>0.026</v>
      </c>
      <c r="F13" s="2">
        <v>0.025</v>
      </c>
      <c r="G13" s="2">
        <v>0.025</v>
      </c>
      <c r="H13" s="2">
        <v>0.023</v>
      </c>
      <c r="I13" s="2">
        <v>0.024</v>
      </c>
      <c r="J13" s="2">
        <v>0.023</v>
      </c>
      <c r="K13" s="2">
        <v>0.022</v>
      </c>
      <c r="L13" s="3">
        <v>0.021</v>
      </c>
    </row>
    <row r="14" spans="2:12" ht="12.75">
      <c r="B14" s="34">
        <v>200</v>
      </c>
      <c r="C14" s="35">
        <v>0.03</v>
      </c>
      <c r="D14" s="2">
        <v>0.027</v>
      </c>
      <c r="E14" s="2">
        <v>0.025</v>
      </c>
      <c r="F14" s="2">
        <v>0.024</v>
      </c>
      <c r="G14" s="2">
        <v>0.024</v>
      </c>
      <c r="H14" s="2">
        <v>0.023</v>
      </c>
      <c r="I14" s="2">
        <v>0.023</v>
      </c>
      <c r="J14" s="2">
        <v>0.023</v>
      </c>
      <c r="K14" s="2">
        <v>0.021</v>
      </c>
      <c r="L14" s="3">
        <v>0.021</v>
      </c>
    </row>
    <row r="15" spans="2:12" ht="12.75">
      <c r="B15" s="34">
        <v>250</v>
      </c>
      <c r="C15" s="35">
        <v>0.028</v>
      </c>
      <c r="D15" s="2">
        <v>0.026</v>
      </c>
      <c r="E15" s="2">
        <v>0.024</v>
      </c>
      <c r="F15" s="2">
        <v>0.023</v>
      </c>
      <c r="G15" s="2">
        <v>0.023</v>
      </c>
      <c r="H15" s="2">
        <v>0.022</v>
      </c>
      <c r="I15" s="2">
        <v>0.022</v>
      </c>
      <c r="J15" s="2">
        <v>0.022</v>
      </c>
      <c r="K15" s="2">
        <v>0.021</v>
      </c>
      <c r="L15" s="3">
        <v>0.02</v>
      </c>
    </row>
    <row r="16" spans="2:12" ht="12.75">
      <c r="B16" s="34">
        <v>300</v>
      </c>
      <c r="C16" s="35">
        <v>0.027</v>
      </c>
      <c r="D16" s="2">
        <v>0.025</v>
      </c>
      <c r="E16" s="2">
        <v>0.023</v>
      </c>
      <c r="F16" s="2">
        <v>0.022</v>
      </c>
      <c r="G16" s="2">
        <v>0.022</v>
      </c>
      <c r="H16" s="2">
        <v>0.022</v>
      </c>
      <c r="I16" s="2">
        <v>0.021</v>
      </c>
      <c r="J16" s="2">
        <v>0.021</v>
      </c>
      <c r="K16" s="2">
        <v>0.02</v>
      </c>
      <c r="L16" s="3">
        <v>0.02</v>
      </c>
    </row>
    <row r="17" spans="2:12" ht="12.75">
      <c r="B17" s="34">
        <v>350</v>
      </c>
      <c r="C17" s="35">
        <v>0.026</v>
      </c>
      <c r="D17" s="2">
        <v>0.024</v>
      </c>
      <c r="E17" s="2">
        <v>0.022</v>
      </c>
      <c r="F17" s="2">
        <v>0.022</v>
      </c>
      <c r="G17" s="2">
        <v>0.022</v>
      </c>
      <c r="H17" s="2">
        <v>0.021</v>
      </c>
      <c r="I17" s="2">
        <v>0.021</v>
      </c>
      <c r="J17" s="2">
        <v>0.021</v>
      </c>
      <c r="K17" s="2">
        <v>0.02</v>
      </c>
      <c r="L17" s="3">
        <v>0.019</v>
      </c>
    </row>
    <row r="18" spans="2:12" ht="12.75">
      <c r="B18" s="34">
        <v>400</v>
      </c>
      <c r="C18" s="35">
        <v>0.024</v>
      </c>
      <c r="D18" s="2">
        <v>0.023</v>
      </c>
      <c r="E18" s="2">
        <v>0.022</v>
      </c>
      <c r="F18" s="2">
        <v>0.021</v>
      </c>
      <c r="G18" s="2">
        <v>0.021</v>
      </c>
      <c r="H18" s="2">
        <v>0.02</v>
      </c>
      <c r="I18" s="2">
        <v>0.02</v>
      </c>
      <c r="J18" s="2">
        <v>0.02</v>
      </c>
      <c r="K18" s="2">
        <v>0.019</v>
      </c>
      <c r="L18" s="3">
        <v>0.019</v>
      </c>
    </row>
    <row r="19" spans="2:12" ht="12.75">
      <c r="B19" s="34">
        <v>450</v>
      </c>
      <c r="C19" s="35">
        <v>0.024</v>
      </c>
      <c r="D19" s="2">
        <v>0.022</v>
      </c>
      <c r="E19" s="2">
        <v>0.021</v>
      </c>
      <c r="F19" s="2">
        <v>0.02</v>
      </c>
      <c r="G19" s="2">
        <v>0.02</v>
      </c>
      <c r="H19" s="2">
        <v>0.02</v>
      </c>
      <c r="I19" s="2">
        <v>0.02</v>
      </c>
      <c r="J19" s="2">
        <v>0.019</v>
      </c>
      <c r="K19" s="2">
        <v>0.018</v>
      </c>
      <c r="L19" s="3">
        <v>0.018</v>
      </c>
    </row>
    <row r="20" spans="2:12" ht="12.75">
      <c r="B20" s="34">
        <v>500</v>
      </c>
      <c r="C20" s="35">
        <v>0.023</v>
      </c>
      <c r="D20" s="2">
        <v>0.022</v>
      </c>
      <c r="E20" s="2">
        <v>0.02</v>
      </c>
      <c r="F20" s="2">
        <v>0.02</v>
      </c>
      <c r="G20" s="2">
        <v>0.019</v>
      </c>
      <c r="H20" s="2">
        <v>0.019</v>
      </c>
      <c r="I20" s="2">
        <v>0.019</v>
      </c>
      <c r="J20" s="2">
        <v>0.018</v>
      </c>
      <c r="K20" s="2">
        <v>0.018</v>
      </c>
      <c r="L20" s="3">
        <v>0.018</v>
      </c>
    </row>
    <row r="21" spans="2:12" ht="12.75">
      <c r="B21" s="34">
        <v>600</v>
      </c>
      <c r="C21" s="35">
        <v>0.021</v>
      </c>
      <c r="D21" s="2">
        <v>0.021</v>
      </c>
      <c r="E21" s="2">
        <v>0.019</v>
      </c>
      <c r="F21" s="2">
        <v>0.019</v>
      </c>
      <c r="G21" s="2">
        <v>0.019</v>
      </c>
      <c r="H21" s="2">
        <v>0.018</v>
      </c>
      <c r="I21" s="2">
        <v>0.018</v>
      </c>
      <c r="J21" s="2">
        <v>0.018</v>
      </c>
      <c r="K21" s="2">
        <v>0.018</v>
      </c>
      <c r="L21" s="3">
        <v>0.017</v>
      </c>
    </row>
    <row r="22" spans="2:12" ht="12.75">
      <c r="B22" s="34">
        <v>750</v>
      </c>
      <c r="C22" s="35">
        <v>0.019</v>
      </c>
      <c r="D22" s="2">
        <v>0.019</v>
      </c>
      <c r="E22" s="2">
        <v>0.018</v>
      </c>
      <c r="F22" s="2">
        <v>0.018</v>
      </c>
      <c r="G22" s="2">
        <v>0.018</v>
      </c>
      <c r="H22" s="2">
        <v>0.017</v>
      </c>
      <c r="I22" s="2">
        <v>0.017</v>
      </c>
      <c r="J22" s="2">
        <v>0.017</v>
      </c>
      <c r="K22" s="2">
        <v>0.017</v>
      </c>
      <c r="L22" s="3">
        <v>0.016</v>
      </c>
    </row>
    <row r="23" spans="2:12" ht="12.75">
      <c r="B23" s="34">
        <v>900</v>
      </c>
      <c r="C23" s="35">
        <v>0.018</v>
      </c>
      <c r="D23" s="2">
        <v>0.017</v>
      </c>
      <c r="E23" s="2">
        <v>0.017</v>
      </c>
      <c r="F23" s="2">
        <v>0.017</v>
      </c>
      <c r="G23" s="2">
        <v>0.016</v>
      </c>
      <c r="H23" s="2">
        <v>0.016</v>
      </c>
      <c r="I23" s="2">
        <v>0.016</v>
      </c>
      <c r="J23" s="2">
        <v>0.016</v>
      </c>
      <c r="K23" s="2">
        <v>0.016</v>
      </c>
      <c r="L23" s="3">
        <v>0.015</v>
      </c>
    </row>
    <row r="24" spans="2:12" ht="12.75">
      <c r="B24" s="34">
        <v>1050</v>
      </c>
      <c r="C24" s="35">
        <v>0.016</v>
      </c>
      <c r="D24" s="2">
        <v>0.016</v>
      </c>
      <c r="E24" s="2">
        <v>0.016</v>
      </c>
      <c r="F24" s="2">
        <v>0.016</v>
      </c>
      <c r="G24" s="2">
        <v>0.015</v>
      </c>
      <c r="H24" s="2">
        <v>0.015</v>
      </c>
      <c r="I24" s="2">
        <v>0.015</v>
      </c>
      <c r="J24" s="2">
        <v>0.015</v>
      </c>
      <c r="K24" s="2">
        <v>0.015</v>
      </c>
      <c r="L24" s="3">
        <v>0.015</v>
      </c>
    </row>
    <row r="25" spans="2:12" ht="12.75">
      <c r="B25" s="34">
        <v>1200</v>
      </c>
      <c r="C25" s="35">
        <v>0.015</v>
      </c>
      <c r="D25" s="2">
        <v>0.015</v>
      </c>
      <c r="E25" s="2">
        <v>0.015</v>
      </c>
      <c r="F25" s="2">
        <v>0.015</v>
      </c>
      <c r="G25" s="2">
        <v>0.014</v>
      </c>
      <c r="H25" s="2">
        <v>0.014</v>
      </c>
      <c r="I25" s="2">
        <v>0.014</v>
      </c>
      <c r="J25" s="2">
        <v>0.014</v>
      </c>
      <c r="K25" s="2">
        <v>0.014</v>
      </c>
      <c r="L25" s="3">
        <v>0.014</v>
      </c>
    </row>
    <row r="26" spans="2:12" ht="12.75">
      <c r="B26" s="34">
        <v>1350</v>
      </c>
      <c r="C26" s="35">
        <v>0.014</v>
      </c>
      <c r="D26" s="2">
        <v>0.014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0.013</v>
      </c>
      <c r="L26" s="3">
        <v>0.013</v>
      </c>
    </row>
    <row r="27" spans="2:12" ht="12.75">
      <c r="B27" s="34">
        <v>1500</v>
      </c>
      <c r="C27" s="35">
        <v>0.014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0.013</v>
      </c>
    </row>
    <row r="28" spans="2:12" ht="12.75">
      <c r="B28" s="34">
        <v>1800</v>
      </c>
      <c r="C28" s="35">
        <v>0.013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0.012</v>
      </c>
    </row>
    <row r="29" spans="2:12" ht="13.5" thickBot="1">
      <c r="B29" s="36">
        <v>2100</v>
      </c>
      <c r="C29" s="37">
        <v>0.012</v>
      </c>
      <c r="D29" s="4">
        <v>0.012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0.011</v>
      </c>
      <c r="L29" s="6">
        <v>0.011</v>
      </c>
    </row>
    <row r="30" ht="13.5" thickBot="1"/>
    <row r="31" spans="2:4" ht="12.75">
      <c r="B31" s="38"/>
      <c r="C31" s="39" t="s">
        <v>125</v>
      </c>
      <c r="D31" s="19"/>
    </row>
    <row r="32" spans="2:4" ht="13.5" thickBot="1">
      <c r="B32" s="40"/>
      <c r="C32" s="41" t="s">
        <v>126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0.2</v>
      </c>
      <c r="D4" s="28">
        <v>0.4</v>
      </c>
      <c r="E4" s="28">
        <v>0.6</v>
      </c>
      <c r="F4" s="28">
        <v>0.8</v>
      </c>
      <c r="G4" s="28">
        <v>1</v>
      </c>
      <c r="H4" s="28">
        <v>1.2</v>
      </c>
      <c r="I4" s="28">
        <v>1.5</v>
      </c>
      <c r="J4" s="28">
        <v>2</v>
      </c>
      <c r="K4" s="28">
        <v>3</v>
      </c>
      <c r="L4" s="29">
        <v>4.5</v>
      </c>
    </row>
    <row r="5" spans="2:12" ht="12.75">
      <c r="B5" s="30">
        <v>13</v>
      </c>
      <c r="C5" s="31">
        <v>0.041</v>
      </c>
      <c r="D5" s="32">
        <v>0.037</v>
      </c>
      <c r="E5" s="32">
        <v>0.034</v>
      </c>
      <c r="F5" s="32">
        <v>0.032</v>
      </c>
      <c r="G5" s="32">
        <v>0.031</v>
      </c>
      <c r="H5" s="32">
        <v>0.03</v>
      </c>
      <c r="I5" s="32">
        <v>0.029</v>
      </c>
      <c r="J5" s="32">
        <v>0.028</v>
      </c>
      <c r="K5" s="32">
        <v>0.027</v>
      </c>
      <c r="L5" s="33">
        <v>0.025</v>
      </c>
    </row>
    <row r="6" spans="2:12" ht="12.75">
      <c r="B6" s="34">
        <v>19</v>
      </c>
      <c r="C6" s="35">
        <v>0.04</v>
      </c>
      <c r="D6" s="2">
        <v>0.036</v>
      </c>
      <c r="E6" s="2">
        <v>0.033</v>
      </c>
      <c r="F6" s="2">
        <v>0.031</v>
      </c>
      <c r="G6" s="2">
        <v>0.03</v>
      </c>
      <c r="H6" s="2">
        <v>0.029</v>
      </c>
      <c r="I6" s="2">
        <v>0.028</v>
      </c>
      <c r="J6" s="2">
        <v>0.027</v>
      </c>
      <c r="K6" s="2">
        <v>0.026</v>
      </c>
      <c r="L6" s="3">
        <v>0.024</v>
      </c>
    </row>
    <row r="7" spans="2:12" ht="12.75">
      <c r="B7" s="34">
        <v>25</v>
      </c>
      <c r="C7" s="35">
        <v>0.039</v>
      </c>
      <c r="D7" s="2">
        <v>0.034</v>
      </c>
      <c r="E7" s="2">
        <v>0.032</v>
      </c>
      <c r="F7" s="2">
        <v>0.03</v>
      </c>
      <c r="G7" s="2">
        <v>0.029</v>
      </c>
      <c r="H7" s="2">
        <v>0.028</v>
      </c>
      <c r="I7" s="2">
        <v>0.027</v>
      </c>
      <c r="J7" s="2">
        <v>0.026</v>
      </c>
      <c r="K7" s="2">
        <v>0.025</v>
      </c>
      <c r="L7" s="3">
        <v>0.023</v>
      </c>
    </row>
    <row r="8" spans="2:12" ht="12.75">
      <c r="B8" s="34">
        <v>38</v>
      </c>
      <c r="C8" s="35">
        <v>0.037</v>
      </c>
      <c r="D8" s="2">
        <v>0.033</v>
      </c>
      <c r="E8" s="2">
        <v>0.031</v>
      </c>
      <c r="F8" s="2">
        <v>0.029</v>
      </c>
      <c r="G8" s="2">
        <v>0.029</v>
      </c>
      <c r="H8" s="2">
        <v>0.028</v>
      </c>
      <c r="I8" s="2">
        <v>0.027</v>
      </c>
      <c r="J8" s="2">
        <v>0.026</v>
      </c>
      <c r="K8" s="2">
        <v>0.024</v>
      </c>
      <c r="L8" s="3">
        <v>0.023</v>
      </c>
    </row>
    <row r="9" spans="2:12" ht="12.75">
      <c r="B9" s="34">
        <v>50</v>
      </c>
      <c r="C9" s="35">
        <v>0.035</v>
      </c>
      <c r="D9" s="2">
        <v>0.032</v>
      </c>
      <c r="E9" s="2">
        <v>0.03</v>
      </c>
      <c r="F9" s="2">
        <v>0.028</v>
      </c>
      <c r="G9" s="2">
        <v>0.028</v>
      </c>
      <c r="H9" s="2">
        <v>0.027</v>
      </c>
      <c r="I9" s="2">
        <v>0.026</v>
      </c>
      <c r="J9" s="2">
        <v>0.025</v>
      </c>
      <c r="K9" s="2">
        <v>0.024</v>
      </c>
      <c r="L9" s="3">
        <v>0.023</v>
      </c>
    </row>
    <row r="10" spans="2:12" ht="12.75">
      <c r="B10" s="34">
        <v>75</v>
      </c>
      <c r="C10" s="35">
        <v>0.034</v>
      </c>
      <c r="D10" s="2">
        <v>0.031</v>
      </c>
      <c r="E10" s="2">
        <v>0.029</v>
      </c>
      <c r="F10" s="2">
        <v>0.027</v>
      </c>
      <c r="G10" s="2">
        <v>0.026</v>
      </c>
      <c r="H10" s="2">
        <v>0.026</v>
      </c>
      <c r="I10" s="2">
        <v>0.025</v>
      </c>
      <c r="J10" s="2">
        <v>0.024</v>
      </c>
      <c r="K10" s="2">
        <v>0.023</v>
      </c>
      <c r="L10" s="3">
        <v>0.022</v>
      </c>
    </row>
    <row r="11" spans="2:12" ht="12.75">
      <c r="B11" s="34">
        <v>100</v>
      </c>
      <c r="C11" s="35">
        <v>0.033</v>
      </c>
      <c r="D11" s="2">
        <v>0.03</v>
      </c>
      <c r="E11" s="2">
        <v>0.028</v>
      </c>
      <c r="F11" s="2">
        <v>0.027</v>
      </c>
      <c r="G11" s="2">
        <v>0.026</v>
      </c>
      <c r="H11" s="2">
        <v>0.026</v>
      </c>
      <c r="I11" s="2">
        <v>0.025</v>
      </c>
      <c r="J11" s="2">
        <v>0.024</v>
      </c>
      <c r="K11" s="2">
        <v>0.023</v>
      </c>
      <c r="L11" s="3">
        <v>0.022</v>
      </c>
    </row>
    <row r="12" spans="2:12" ht="12.75">
      <c r="B12" s="34">
        <v>125</v>
      </c>
      <c r="C12" s="35">
        <v>0.032</v>
      </c>
      <c r="D12" s="2">
        <v>0.029</v>
      </c>
      <c r="E12" s="2">
        <v>0.027</v>
      </c>
      <c r="F12" s="2">
        <v>0.026</v>
      </c>
      <c r="G12" s="2">
        <v>0.026</v>
      </c>
      <c r="H12" s="2">
        <v>0.025</v>
      </c>
      <c r="I12" s="2">
        <v>0.024</v>
      </c>
      <c r="J12" s="2">
        <v>0.023</v>
      </c>
      <c r="K12" s="2">
        <v>0.022</v>
      </c>
      <c r="L12" s="3">
        <v>0.022</v>
      </c>
    </row>
    <row r="13" spans="2:12" ht="12.75">
      <c r="B13" s="34">
        <v>150</v>
      </c>
      <c r="C13" s="35">
        <v>0.031</v>
      </c>
      <c r="D13" s="2">
        <v>0.028</v>
      </c>
      <c r="E13" s="2">
        <v>0.026</v>
      </c>
      <c r="F13" s="2">
        <v>0.025</v>
      </c>
      <c r="G13" s="2">
        <v>0.025</v>
      </c>
      <c r="H13" s="2">
        <v>0.023</v>
      </c>
      <c r="I13" s="2">
        <v>0.024</v>
      </c>
      <c r="J13" s="2">
        <v>0.023</v>
      </c>
      <c r="K13" s="2">
        <v>0.022</v>
      </c>
      <c r="L13" s="3">
        <v>0.021</v>
      </c>
    </row>
    <row r="14" spans="2:12" ht="12.75">
      <c r="B14" s="34">
        <v>200</v>
      </c>
      <c r="C14" s="35">
        <v>0.03</v>
      </c>
      <c r="D14" s="2">
        <v>0.027</v>
      </c>
      <c r="E14" s="2">
        <v>0.025</v>
      </c>
      <c r="F14" s="2">
        <v>0.024</v>
      </c>
      <c r="G14" s="2">
        <v>0.024</v>
      </c>
      <c r="H14" s="2">
        <v>0.023</v>
      </c>
      <c r="I14" s="2">
        <v>0.023</v>
      </c>
      <c r="J14" s="2">
        <v>0.023</v>
      </c>
      <c r="K14" s="2">
        <v>0.021</v>
      </c>
      <c r="L14" s="3">
        <v>0.021</v>
      </c>
    </row>
    <row r="15" spans="2:12" ht="12.75">
      <c r="B15" s="34">
        <v>250</v>
      </c>
      <c r="C15" s="35">
        <v>0.028</v>
      </c>
      <c r="D15" s="2">
        <v>0.026</v>
      </c>
      <c r="E15" s="2">
        <v>0.024</v>
      </c>
      <c r="F15" s="2">
        <v>0.023</v>
      </c>
      <c r="G15" s="2">
        <v>0.023</v>
      </c>
      <c r="H15" s="2">
        <v>0.022</v>
      </c>
      <c r="I15" s="2">
        <v>0.022</v>
      </c>
      <c r="J15" s="2">
        <v>0.022</v>
      </c>
      <c r="K15" s="2">
        <v>0.021</v>
      </c>
      <c r="L15" s="3">
        <v>0.02</v>
      </c>
    </row>
    <row r="16" spans="2:12" ht="12.75">
      <c r="B16" s="34">
        <v>300</v>
      </c>
      <c r="C16" s="35">
        <v>0.027</v>
      </c>
      <c r="D16" s="2">
        <v>0.025</v>
      </c>
      <c r="E16" s="2">
        <v>0.023</v>
      </c>
      <c r="F16" s="2">
        <v>0.022</v>
      </c>
      <c r="G16" s="2">
        <v>0.022</v>
      </c>
      <c r="H16" s="2">
        <v>0.022</v>
      </c>
      <c r="I16" s="2">
        <v>0.021</v>
      </c>
      <c r="J16" s="2">
        <v>0.021</v>
      </c>
      <c r="K16" s="2">
        <v>0.02</v>
      </c>
      <c r="L16" s="3">
        <v>0.02</v>
      </c>
    </row>
    <row r="17" spans="2:12" ht="12.75">
      <c r="B17" s="34">
        <v>350</v>
      </c>
      <c r="C17" s="35">
        <v>0.026</v>
      </c>
      <c r="D17" s="2">
        <v>0.024</v>
      </c>
      <c r="E17" s="2">
        <v>0.022</v>
      </c>
      <c r="F17" s="2">
        <v>0.022</v>
      </c>
      <c r="G17" s="2">
        <v>0.022</v>
      </c>
      <c r="H17" s="2">
        <v>0.021</v>
      </c>
      <c r="I17" s="2">
        <v>0.021</v>
      </c>
      <c r="J17" s="2">
        <v>0.021</v>
      </c>
      <c r="K17" s="2">
        <v>0.02</v>
      </c>
      <c r="L17" s="3">
        <v>0.019</v>
      </c>
    </row>
    <row r="18" spans="2:12" ht="12.75">
      <c r="B18" s="34">
        <v>400</v>
      </c>
      <c r="C18" s="35">
        <v>0.024</v>
      </c>
      <c r="D18" s="2">
        <v>0.023</v>
      </c>
      <c r="E18" s="2">
        <v>0.022</v>
      </c>
      <c r="F18" s="2">
        <v>0.021</v>
      </c>
      <c r="G18" s="2">
        <v>0.021</v>
      </c>
      <c r="H18" s="2">
        <v>0.02</v>
      </c>
      <c r="I18" s="2">
        <v>0.02</v>
      </c>
      <c r="J18" s="2">
        <v>0.02</v>
      </c>
      <c r="K18" s="2">
        <v>0.019</v>
      </c>
      <c r="L18" s="3">
        <v>0.019</v>
      </c>
    </row>
    <row r="19" spans="2:12" ht="12.75">
      <c r="B19" s="34">
        <v>450</v>
      </c>
      <c r="C19" s="35">
        <v>0.024</v>
      </c>
      <c r="D19" s="2">
        <v>0.022</v>
      </c>
      <c r="E19" s="2">
        <v>0.021</v>
      </c>
      <c r="F19" s="2">
        <v>0.02</v>
      </c>
      <c r="G19" s="2">
        <v>0.02</v>
      </c>
      <c r="H19" s="2">
        <v>0.02</v>
      </c>
      <c r="I19" s="2">
        <v>0.02</v>
      </c>
      <c r="J19" s="2">
        <v>0.019</v>
      </c>
      <c r="K19" s="2">
        <v>0.018</v>
      </c>
      <c r="L19" s="3">
        <v>0.018</v>
      </c>
    </row>
    <row r="20" spans="2:12" ht="12.75">
      <c r="B20" s="34">
        <v>500</v>
      </c>
      <c r="C20" s="35">
        <v>0.023</v>
      </c>
      <c r="D20" s="2">
        <v>0.022</v>
      </c>
      <c r="E20" s="2">
        <v>0.02</v>
      </c>
      <c r="F20" s="2">
        <v>0.02</v>
      </c>
      <c r="G20" s="2">
        <v>0.019</v>
      </c>
      <c r="H20" s="2">
        <v>0.019</v>
      </c>
      <c r="I20" s="2">
        <v>0.019</v>
      </c>
      <c r="J20" s="2">
        <v>0.018</v>
      </c>
      <c r="K20" s="2">
        <v>0.018</v>
      </c>
      <c r="L20" s="3">
        <v>0.018</v>
      </c>
    </row>
    <row r="21" spans="2:12" ht="12.75">
      <c r="B21" s="34">
        <v>600</v>
      </c>
      <c r="C21" s="35">
        <v>0.021</v>
      </c>
      <c r="D21" s="2">
        <v>0.021</v>
      </c>
      <c r="E21" s="2">
        <v>0.019</v>
      </c>
      <c r="F21" s="2">
        <v>0.019</v>
      </c>
      <c r="G21" s="2">
        <v>0.019</v>
      </c>
      <c r="H21" s="2">
        <v>0.018</v>
      </c>
      <c r="I21" s="2">
        <v>0.018</v>
      </c>
      <c r="J21" s="2">
        <v>0.018</v>
      </c>
      <c r="K21" s="2">
        <v>0.018</v>
      </c>
      <c r="L21" s="3">
        <v>0.017</v>
      </c>
    </row>
    <row r="22" spans="2:12" ht="12.75">
      <c r="B22" s="34">
        <v>750</v>
      </c>
      <c r="C22" s="35">
        <v>0.019</v>
      </c>
      <c r="D22" s="2">
        <v>0.019</v>
      </c>
      <c r="E22" s="2">
        <v>0.018</v>
      </c>
      <c r="F22" s="2">
        <v>0.018</v>
      </c>
      <c r="G22" s="2">
        <v>0.018</v>
      </c>
      <c r="H22" s="2">
        <v>0.017</v>
      </c>
      <c r="I22" s="2">
        <v>0.017</v>
      </c>
      <c r="J22" s="2">
        <v>0.017</v>
      </c>
      <c r="K22" s="2">
        <v>0.017</v>
      </c>
      <c r="L22" s="3">
        <v>0.016</v>
      </c>
    </row>
    <row r="23" spans="2:12" ht="12.75">
      <c r="B23" s="34">
        <v>900</v>
      </c>
      <c r="C23" s="35">
        <v>0.018</v>
      </c>
      <c r="D23" s="2">
        <v>0.017</v>
      </c>
      <c r="E23" s="2">
        <v>0.017</v>
      </c>
      <c r="F23" s="2">
        <v>0.017</v>
      </c>
      <c r="G23" s="2">
        <v>0.016</v>
      </c>
      <c r="H23" s="2">
        <v>0.016</v>
      </c>
      <c r="I23" s="2">
        <v>0.016</v>
      </c>
      <c r="J23" s="2">
        <v>0.016</v>
      </c>
      <c r="K23" s="2">
        <v>0.016</v>
      </c>
      <c r="L23" s="3">
        <v>0.015</v>
      </c>
    </row>
    <row r="24" spans="2:12" ht="12.75">
      <c r="B24" s="34">
        <v>1050</v>
      </c>
      <c r="C24" s="35">
        <v>0.016</v>
      </c>
      <c r="D24" s="2">
        <v>0.016</v>
      </c>
      <c r="E24" s="2">
        <v>0.016</v>
      </c>
      <c r="F24" s="2">
        <v>0.016</v>
      </c>
      <c r="G24" s="2">
        <v>0.015</v>
      </c>
      <c r="H24" s="2">
        <v>0.015</v>
      </c>
      <c r="I24" s="2">
        <v>0.015</v>
      </c>
      <c r="J24" s="2">
        <v>0.015</v>
      </c>
      <c r="K24" s="2">
        <v>0.015</v>
      </c>
      <c r="L24" s="3">
        <v>0.015</v>
      </c>
    </row>
    <row r="25" spans="2:12" ht="12.75">
      <c r="B25" s="34">
        <v>1200</v>
      </c>
      <c r="C25" s="35">
        <v>0.015</v>
      </c>
      <c r="D25" s="2">
        <v>0.015</v>
      </c>
      <c r="E25" s="2">
        <v>0.015</v>
      </c>
      <c r="F25" s="2">
        <v>0.015</v>
      </c>
      <c r="G25" s="2">
        <v>0.014</v>
      </c>
      <c r="H25" s="2">
        <v>0.014</v>
      </c>
      <c r="I25" s="2">
        <v>0.014</v>
      </c>
      <c r="J25" s="2">
        <v>0.014</v>
      </c>
      <c r="K25" s="2">
        <v>0.014</v>
      </c>
      <c r="L25" s="3">
        <v>0.014</v>
      </c>
    </row>
    <row r="26" spans="2:12" ht="12.75">
      <c r="B26" s="34">
        <v>1350</v>
      </c>
      <c r="C26" s="35">
        <v>0.014</v>
      </c>
      <c r="D26" s="2">
        <v>0.014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0.013</v>
      </c>
      <c r="L26" s="3">
        <v>0.013</v>
      </c>
    </row>
    <row r="27" spans="2:12" ht="12.75">
      <c r="B27" s="34">
        <v>1500</v>
      </c>
      <c r="C27" s="35">
        <v>0.014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0.013</v>
      </c>
    </row>
    <row r="28" spans="2:12" ht="12.75">
      <c r="B28" s="34">
        <v>1800</v>
      </c>
      <c r="C28" s="35">
        <v>0.013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0.012</v>
      </c>
    </row>
    <row r="29" spans="2:12" ht="13.5" thickBot="1">
      <c r="B29" s="36">
        <v>2100</v>
      </c>
      <c r="C29" s="37">
        <v>0.012</v>
      </c>
      <c r="D29" s="4">
        <v>0.012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0.011</v>
      </c>
      <c r="L29" s="6">
        <v>0.011</v>
      </c>
    </row>
    <row r="30" ht="13.5" thickBot="1"/>
    <row r="31" spans="2:4" ht="12.75">
      <c r="B31" s="38"/>
      <c r="C31" s="43" t="s">
        <v>126</v>
      </c>
      <c r="D31" s="19"/>
    </row>
    <row r="32" spans="2:4" ht="13.5" thickBot="1">
      <c r="B32" s="40"/>
      <c r="C32" s="44" t="s">
        <v>125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2"/>
  <sheetViews>
    <sheetView workbookViewId="0" topLeftCell="A1">
      <pane ySplit="2" topLeftCell="BM3" activePane="bottomLeft" state="frozen"/>
      <selection pane="topLeft" activeCell="F29" sqref="F29"/>
      <selection pane="bottomLeft" activeCell="A1" sqref="A1"/>
    </sheetView>
  </sheetViews>
  <sheetFormatPr defaultColWidth="9.140625" defaultRowHeight="12.75"/>
  <cols>
    <col min="2" max="2" width="14.140625" style="0" bestFit="1" customWidth="1"/>
    <col min="3" max="3" width="14.57421875" style="0" customWidth="1"/>
    <col min="4" max="4" width="15.00390625" style="0" customWidth="1"/>
    <col min="5" max="7" width="14.57421875" style="0" customWidth="1"/>
  </cols>
  <sheetData>
    <row r="1" spans="2:7" ht="15.75">
      <c r="B1" s="135" t="s">
        <v>78</v>
      </c>
      <c r="C1" s="135"/>
      <c r="D1" s="135"/>
      <c r="E1" s="135"/>
      <c r="F1" s="135"/>
      <c r="G1" s="135"/>
    </row>
    <row r="2" spans="2:7" ht="13.5" thickBot="1">
      <c r="B2" s="10"/>
      <c r="C2" s="10">
        <v>1998</v>
      </c>
      <c r="D2" s="10">
        <v>1999</v>
      </c>
      <c r="E2" s="10">
        <v>2000</v>
      </c>
      <c r="F2" s="10">
        <v>2001</v>
      </c>
      <c r="G2" s="10">
        <v>2002</v>
      </c>
    </row>
    <row r="3" spans="2:7" ht="12.75">
      <c r="B3" s="11" t="s">
        <v>22</v>
      </c>
      <c r="C3" s="12">
        <v>31385</v>
      </c>
      <c r="D3" s="12">
        <v>34402</v>
      </c>
      <c r="E3" s="12">
        <v>30023</v>
      </c>
      <c r="F3" s="12">
        <v>31176</v>
      </c>
      <c r="G3" s="12">
        <v>29171</v>
      </c>
    </row>
    <row r="4" spans="2:7" ht="12.75">
      <c r="B4" s="13" t="s">
        <v>79</v>
      </c>
      <c r="C4" s="14">
        <v>25903</v>
      </c>
      <c r="D4" s="14">
        <v>31527</v>
      </c>
      <c r="E4" s="14">
        <v>32783</v>
      </c>
      <c r="F4" s="14">
        <v>32086</v>
      </c>
      <c r="G4" s="14">
        <v>26224</v>
      </c>
    </row>
    <row r="5" spans="2:7" ht="12.75">
      <c r="B5" s="13" t="s">
        <v>80</v>
      </c>
      <c r="C5" s="14">
        <v>18796</v>
      </c>
      <c r="D5" s="14">
        <v>25643</v>
      </c>
      <c r="E5" s="14">
        <v>24348</v>
      </c>
      <c r="F5" s="14">
        <v>25078</v>
      </c>
      <c r="G5" s="14">
        <v>24784</v>
      </c>
    </row>
    <row r="6" spans="2:7" ht="12.75">
      <c r="B6" s="13" t="s">
        <v>35</v>
      </c>
      <c r="C6" s="14">
        <v>30291</v>
      </c>
      <c r="D6" s="14">
        <v>35284</v>
      </c>
      <c r="E6" s="14">
        <v>30814</v>
      </c>
      <c r="F6" s="14">
        <v>32521</v>
      </c>
      <c r="G6" s="14">
        <v>23832</v>
      </c>
    </row>
    <row r="7" spans="2:7" ht="12.75">
      <c r="B7" s="13" t="s">
        <v>81</v>
      </c>
      <c r="C7" s="14">
        <v>16817</v>
      </c>
      <c r="D7" s="14">
        <v>16362</v>
      </c>
      <c r="E7" s="14">
        <v>15649</v>
      </c>
      <c r="F7" s="14">
        <v>17434</v>
      </c>
      <c r="G7" s="14">
        <v>16748</v>
      </c>
    </row>
    <row r="8" spans="2:7" ht="12.75">
      <c r="B8" s="13" t="s">
        <v>29</v>
      </c>
      <c r="C8" s="14">
        <v>27876</v>
      </c>
      <c r="D8" s="14">
        <v>25648</v>
      </c>
      <c r="E8" s="14">
        <v>25904</v>
      </c>
      <c r="F8" s="14">
        <v>19203</v>
      </c>
      <c r="G8" s="14">
        <v>14016</v>
      </c>
    </row>
    <row r="9" spans="2:7" ht="12.75">
      <c r="B9" s="13" t="s">
        <v>82</v>
      </c>
      <c r="C9" s="14">
        <v>5081</v>
      </c>
      <c r="D9" s="14">
        <v>8278</v>
      </c>
      <c r="E9" s="14">
        <v>9511</v>
      </c>
      <c r="F9" s="14">
        <v>9184</v>
      </c>
      <c r="G9" s="14">
        <v>12051</v>
      </c>
    </row>
    <row r="10" spans="2:7" ht="12.75">
      <c r="B10" s="13" t="s">
        <v>20</v>
      </c>
      <c r="C10" s="14">
        <v>21643</v>
      </c>
      <c r="D10" s="14">
        <v>20951</v>
      </c>
      <c r="E10" s="14">
        <v>15733</v>
      </c>
      <c r="F10" s="14">
        <v>13560</v>
      </c>
      <c r="G10" s="14">
        <v>11959</v>
      </c>
    </row>
    <row r="11" spans="2:7" ht="12.75">
      <c r="B11" s="13" t="s">
        <v>83</v>
      </c>
      <c r="C11" s="14">
        <v>8509</v>
      </c>
      <c r="D11" s="14">
        <v>10080</v>
      </c>
      <c r="E11" s="14">
        <v>11333</v>
      </c>
      <c r="F11" s="14">
        <v>10695</v>
      </c>
      <c r="G11" s="14">
        <v>8736</v>
      </c>
    </row>
    <row r="12" spans="2:7" ht="12.75">
      <c r="B12" s="13" t="s">
        <v>84</v>
      </c>
      <c r="C12" s="14">
        <v>4610</v>
      </c>
      <c r="D12" s="14">
        <v>4695</v>
      </c>
      <c r="E12" s="14">
        <v>5216</v>
      </c>
      <c r="F12" s="14">
        <v>6898</v>
      </c>
      <c r="G12" s="14">
        <v>8011</v>
      </c>
    </row>
    <row r="13" spans="2:7" ht="12.75">
      <c r="B13" s="13" t="s">
        <v>17</v>
      </c>
      <c r="C13" s="14">
        <v>6047</v>
      </c>
      <c r="D13" s="14">
        <v>6104</v>
      </c>
      <c r="E13" s="14">
        <v>5828</v>
      </c>
      <c r="F13" s="14">
        <v>7603</v>
      </c>
      <c r="G13" s="14">
        <v>7510</v>
      </c>
    </row>
    <row r="14" spans="2:7" ht="12.75">
      <c r="B14" s="13" t="s">
        <v>85</v>
      </c>
      <c r="C14" s="14">
        <v>7361</v>
      </c>
      <c r="D14" s="14">
        <v>6018</v>
      </c>
      <c r="E14" s="14">
        <v>4552</v>
      </c>
      <c r="F14" s="14">
        <v>4777</v>
      </c>
      <c r="G14" s="14">
        <v>5898</v>
      </c>
    </row>
    <row r="15" spans="2:7" ht="12.75">
      <c r="B15" s="13" t="s">
        <v>86</v>
      </c>
      <c r="C15" s="14">
        <v>5007</v>
      </c>
      <c r="D15" s="14">
        <v>6578</v>
      </c>
      <c r="E15" s="14">
        <v>7543</v>
      </c>
      <c r="F15" s="14">
        <v>6399</v>
      </c>
      <c r="G15" s="14">
        <v>5779</v>
      </c>
    </row>
    <row r="16" spans="2:7" ht="12.75">
      <c r="B16" s="13" t="s">
        <v>87</v>
      </c>
      <c r="C16" s="14">
        <v>1484</v>
      </c>
      <c r="D16" s="14">
        <v>1965</v>
      </c>
      <c r="E16" s="14">
        <v>3006</v>
      </c>
      <c r="F16" s="14">
        <v>5527</v>
      </c>
      <c r="G16" s="14">
        <v>4252</v>
      </c>
    </row>
    <row r="17" spans="2:7" ht="12.75">
      <c r="B17" s="13" t="s">
        <v>88</v>
      </c>
      <c r="C17" s="14">
        <v>7064</v>
      </c>
      <c r="D17" s="14">
        <v>6281</v>
      </c>
      <c r="E17" s="14">
        <v>5444</v>
      </c>
      <c r="F17" s="14">
        <v>5362</v>
      </c>
      <c r="G17" s="14">
        <v>4175</v>
      </c>
    </row>
    <row r="18" spans="2:7" ht="12.75">
      <c r="B18" s="13" t="s">
        <v>89</v>
      </c>
      <c r="C18" s="14">
        <v>5525</v>
      </c>
      <c r="D18" s="14">
        <v>5605</v>
      </c>
      <c r="E18" s="14">
        <v>5244</v>
      </c>
      <c r="F18" s="14">
        <v>3604</v>
      </c>
      <c r="G18" s="14">
        <v>3940</v>
      </c>
    </row>
    <row r="19" spans="2:7" ht="12.75">
      <c r="B19" s="13" t="s">
        <v>90</v>
      </c>
      <c r="C19" s="14">
        <v>4816</v>
      </c>
      <c r="D19" s="14">
        <v>6199</v>
      </c>
      <c r="E19" s="14">
        <v>4444</v>
      </c>
      <c r="F19" s="14">
        <v>4047</v>
      </c>
      <c r="G19" s="14">
        <v>3588</v>
      </c>
    </row>
    <row r="20" spans="2:7" ht="12.75">
      <c r="B20" s="13" t="s">
        <v>57</v>
      </c>
      <c r="C20" s="14">
        <v>2380</v>
      </c>
      <c r="D20" s="14">
        <v>2561</v>
      </c>
      <c r="E20" s="14">
        <v>2565</v>
      </c>
      <c r="F20" s="14">
        <v>2326</v>
      </c>
      <c r="G20" s="14">
        <v>2421</v>
      </c>
    </row>
    <row r="21" spans="2:7" ht="12.75">
      <c r="B21" s="13" t="s">
        <v>91</v>
      </c>
      <c r="C21" s="14">
        <v>6453</v>
      </c>
      <c r="D21" s="14">
        <v>4402</v>
      </c>
      <c r="E21" s="14">
        <v>5050</v>
      </c>
      <c r="F21" s="14">
        <v>3829</v>
      </c>
      <c r="G21" s="14">
        <v>2336</v>
      </c>
    </row>
    <row r="22" spans="2:7" ht="12.75">
      <c r="B22" s="13" t="s">
        <v>24</v>
      </c>
      <c r="C22" s="14">
        <v>2066</v>
      </c>
      <c r="D22" s="14">
        <v>1695</v>
      </c>
      <c r="E22" s="14">
        <v>1342</v>
      </c>
      <c r="F22" s="14">
        <v>2283</v>
      </c>
      <c r="G22" s="14">
        <v>1778</v>
      </c>
    </row>
    <row r="23" spans="2:7" ht="12.75">
      <c r="B23" s="13" t="s">
        <v>92</v>
      </c>
      <c r="C23" s="14"/>
      <c r="D23" s="14"/>
      <c r="E23" s="14"/>
      <c r="F23" s="14">
        <v>205</v>
      </c>
      <c r="G23" s="14">
        <v>1329</v>
      </c>
    </row>
    <row r="24" spans="2:7" ht="12.75">
      <c r="B24" s="13" t="s">
        <v>93</v>
      </c>
      <c r="C24" s="14">
        <v>1978</v>
      </c>
      <c r="D24" s="14">
        <v>4483</v>
      </c>
      <c r="E24" s="14">
        <v>4366</v>
      </c>
      <c r="F24" s="14">
        <v>2419</v>
      </c>
      <c r="G24" s="14">
        <v>1155</v>
      </c>
    </row>
    <row r="25" spans="2:7" ht="12.75">
      <c r="B25" s="13" t="s">
        <v>94</v>
      </c>
      <c r="C25" s="14">
        <v>172</v>
      </c>
      <c r="D25" s="14">
        <v>153</v>
      </c>
      <c r="E25" s="14">
        <v>104</v>
      </c>
      <c r="F25" s="14">
        <v>270</v>
      </c>
      <c r="G25" s="14">
        <v>1125</v>
      </c>
    </row>
    <row r="26" spans="2:7" ht="12.75">
      <c r="B26" s="13" t="s">
        <v>95</v>
      </c>
      <c r="C26" s="14">
        <v>1643</v>
      </c>
      <c r="D26" s="14">
        <v>2259</v>
      </c>
      <c r="E26" s="14">
        <v>1510</v>
      </c>
      <c r="F26" s="14">
        <v>1035</v>
      </c>
      <c r="G26" s="14">
        <v>987</v>
      </c>
    </row>
    <row r="27" spans="2:7" ht="12.75">
      <c r="B27" s="13" t="s">
        <v>96</v>
      </c>
      <c r="C27" s="14">
        <v>918</v>
      </c>
      <c r="D27" s="14">
        <v>864</v>
      </c>
      <c r="E27" s="14">
        <v>658</v>
      </c>
      <c r="F27" s="14">
        <v>1555</v>
      </c>
      <c r="G27" s="14">
        <v>958</v>
      </c>
    </row>
    <row r="28" spans="2:7" ht="12.75">
      <c r="B28" s="13" t="s">
        <v>97</v>
      </c>
      <c r="C28" s="14">
        <v>2820</v>
      </c>
      <c r="D28" s="14">
        <v>2484</v>
      </c>
      <c r="E28" s="14">
        <v>2613</v>
      </c>
      <c r="F28" s="14">
        <v>1416</v>
      </c>
      <c r="G28" s="14">
        <v>605</v>
      </c>
    </row>
    <row r="29" spans="2:7" ht="12.75">
      <c r="B29" s="13" t="s">
        <v>98</v>
      </c>
      <c r="C29" s="14">
        <v>136</v>
      </c>
      <c r="D29" s="14">
        <v>723</v>
      </c>
      <c r="E29" s="14">
        <v>848</v>
      </c>
      <c r="F29" s="14">
        <v>1031</v>
      </c>
      <c r="G29" s="14">
        <v>529</v>
      </c>
    </row>
    <row r="30" spans="2:7" ht="12.75">
      <c r="B30" s="13" t="s">
        <v>99</v>
      </c>
      <c r="C30" s="14"/>
      <c r="D30" s="14"/>
      <c r="E30" s="14"/>
      <c r="F30" s="14">
        <v>131</v>
      </c>
      <c r="G30" s="14">
        <v>364</v>
      </c>
    </row>
    <row r="31" spans="2:7" ht="12.75">
      <c r="B31" s="13" t="s">
        <v>100</v>
      </c>
      <c r="C31" s="14">
        <v>473</v>
      </c>
      <c r="D31" s="14">
        <v>407</v>
      </c>
      <c r="E31" s="14">
        <v>419</v>
      </c>
      <c r="F31" s="14">
        <v>315</v>
      </c>
      <c r="G31" s="14">
        <v>310</v>
      </c>
    </row>
    <row r="32" spans="2:7" ht="12.75">
      <c r="B32" s="13" t="s">
        <v>101</v>
      </c>
      <c r="C32" s="14"/>
      <c r="D32" s="14"/>
      <c r="E32" s="14"/>
      <c r="F32" s="14">
        <v>975</v>
      </c>
      <c r="G32" s="14">
        <v>304</v>
      </c>
    </row>
    <row r="33" spans="2:7" ht="12.75">
      <c r="B33" s="13" t="s">
        <v>102</v>
      </c>
      <c r="C33" s="14"/>
      <c r="D33" s="14">
        <v>47</v>
      </c>
      <c r="E33" s="14">
        <v>96</v>
      </c>
      <c r="F33" s="14">
        <v>278</v>
      </c>
      <c r="G33" s="14">
        <v>300</v>
      </c>
    </row>
    <row r="34" spans="2:7" ht="12.75">
      <c r="B34" s="13" t="s">
        <v>103</v>
      </c>
      <c r="C34" s="14"/>
      <c r="D34" s="14"/>
      <c r="E34" s="14"/>
      <c r="F34" s="14">
        <v>1038</v>
      </c>
      <c r="G34" s="14">
        <v>278</v>
      </c>
    </row>
    <row r="35" spans="2:7" ht="12.75">
      <c r="B35" s="13" t="s">
        <v>104</v>
      </c>
      <c r="C35" s="14">
        <v>474</v>
      </c>
      <c r="D35" s="14">
        <v>365</v>
      </c>
      <c r="E35" s="14">
        <v>210</v>
      </c>
      <c r="F35" s="14">
        <v>121</v>
      </c>
      <c r="G35" s="14">
        <v>135</v>
      </c>
    </row>
    <row r="36" spans="2:7" ht="12.75">
      <c r="B36" s="13" t="s">
        <v>105</v>
      </c>
      <c r="C36" s="14">
        <v>112</v>
      </c>
      <c r="D36" s="14">
        <v>130</v>
      </c>
      <c r="E36" s="14">
        <v>122</v>
      </c>
      <c r="F36" s="14">
        <v>122</v>
      </c>
      <c r="G36" s="14">
        <v>131</v>
      </c>
    </row>
    <row r="37" spans="2:7" ht="12.75">
      <c r="B37" s="13" t="s">
        <v>106</v>
      </c>
      <c r="C37" s="14">
        <v>117</v>
      </c>
      <c r="D37" s="14">
        <v>192</v>
      </c>
      <c r="E37" s="14">
        <v>162</v>
      </c>
      <c r="F37" s="14">
        <v>178</v>
      </c>
      <c r="G37" s="14">
        <v>130</v>
      </c>
    </row>
    <row r="38" spans="2:7" ht="12.75">
      <c r="B38" s="13" t="s">
        <v>107</v>
      </c>
      <c r="C38" s="14">
        <v>404</v>
      </c>
      <c r="D38" s="14">
        <v>330</v>
      </c>
      <c r="E38" s="14">
        <v>195</v>
      </c>
      <c r="F38" s="14">
        <v>225</v>
      </c>
      <c r="G38" s="14">
        <v>107</v>
      </c>
    </row>
    <row r="39" spans="2:7" ht="12.75">
      <c r="B39" s="13" t="s">
        <v>108</v>
      </c>
      <c r="C39" s="14">
        <v>16</v>
      </c>
      <c r="D39" s="14">
        <v>128</v>
      </c>
      <c r="E39" s="14">
        <v>104</v>
      </c>
      <c r="F39" s="14">
        <v>84</v>
      </c>
      <c r="G39" s="14">
        <v>81</v>
      </c>
    </row>
    <row r="40" spans="2:7" ht="12.75">
      <c r="B40" s="13" t="s">
        <v>109</v>
      </c>
      <c r="C40" s="14"/>
      <c r="D40" s="14"/>
      <c r="E40" s="14">
        <v>32</v>
      </c>
      <c r="F40" s="14">
        <v>42</v>
      </c>
      <c r="G40" s="14">
        <v>36</v>
      </c>
    </row>
    <row r="41" spans="2:7" ht="12.75">
      <c r="B41" s="13" t="s">
        <v>110</v>
      </c>
      <c r="C41" s="14">
        <v>13</v>
      </c>
      <c r="D41" s="14">
        <v>16</v>
      </c>
      <c r="E41" s="14">
        <v>24</v>
      </c>
      <c r="F41" s="14">
        <v>25</v>
      </c>
      <c r="G41" s="14">
        <v>23</v>
      </c>
    </row>
    <row r="42" spans="2:7" ht="12.75">
      <c r="B42" s="13" t="s">
        <v>111</v>
      </c>
      <c r="C42" s="14">
        <v>0</v>
      </c>
      <c r="D42" s="14">
        <v>5</v>
      </c>
      <c r="E42" s="14">
        <v>22</v>
      </c>
      <c r="F42" s="14">
        <v>12</v>
      </c>
      <c r="G42" s="14">
        <v>16</v>
      </c>
    </row>
    <row r="43" spans="2:7" ht="12.75">
      <c r="B43" s="13" t="s">
        <v>112</v>
      </c>
      <c r="C43" s="14">
        <v>2</v>
      </c>
      <c r="D43" s="14">
        <v>4</v>
      </c>
      <c r="E43" s="14">
        <v>3</v>
      </c>
      <c r="F43" s="14">
        <v>4</v>
      </c>
      <c r="G43" s="14">
        <v>6</v>
      </c>
    </row>
    <row r="44" spans="2:7" ht="12.75">
      <c r="B44" s="13" t="s">
        <v>113</v>
      </c>
      <c r="C44" s="14"/>
      <c r="D44" s="14"/>
      <c r="E44" s="14"/>
      <c r="F44" s="14"/>
      <c r="G44" s="14">
        <v>4</v>
      </c>
    </row>
    <row r="45" spans="2:7" ht="12.75">
      <c r="B45" s="13" t="s">
        <v>114</v>
      </c>
      <c r="C45" s="14"/>
      <c r="D45" s="14">
        <v>1</v>
      </c>
      <c r="E45" s="14">
        <v>6</v>
      </c>
      <c r="F45" s="14">
        <v>0</v>
      </c>
      <c r="G45" s="14">
        <v>3</v>
      </c>
    </row>
    <row r="46" spans="2:7" ht="12.75">
      <c r="B46" s="13" t="s">
        <v>115</v>
      </c>
      <c r="C46" s="14"/>
      <c r="D46" s="14"/>
      <c r="E46" s="14"/>
      <c r="F46" s="14">
        <v>14</v>
      </c>
      <c r="G46" s="14">
        <v>3</v>
      </c>
    </row>
    <row r="47" spans="2:7" ht="12.75">
      <c r="B47" s="13" t="s">
        <v>116</v>
      </c>
      <c r="C47" s="14">
        <v>1</v>
      </c>
      <c r="D47" s="14">
        <v>2</v>
      </c>
      <c r="E47" s="14">
        <v>3</v>
      </c>
      <c r="F47" s="14">
        <v>1</v>
      </c>
      <c r="G47" s="14">
        <v>1</v>
      </c>
    </row>
    <row r="48" spans="2:7" ht="12.75">
      <c r="B48" s="13" t="s">
        <v>117</v>
      </c>
      <c r="C48" s="14"/>
      <c r="D48" s="14"/>
      <c r="E48" s="14">
        <v>1</v>
      </c>
      <c r="F48" s="14">
        <v>1</v>
      </c>
      <c r="G48" s="14">
        <v>0</v>
      </c>
    </row>
    <row r="49" spans="2:7" ht="12.75">
      <c r="B49" s="13" t="s">
        <v>118</v>
      </c>
      <c r="C49" s="14"/>
      <c r="D49" s="14"/>
      <c r="E49" s="14"/>
      <c r="F49" s="14">
        <v>125</v>
      </c>
      <c r="G49" s="14">
        <v>0</v>
      </c>
    </row>
    <row r="50" spans="2:7" ht="12.75">
      <c r="B50" s="13" t="s">
        <v>119</v>
      </c>
      <c r="C50" s="14">
        <v>2</v>
      </c>
      <c r="D50" s="14">
        <v>10</v>
      </c>
      <c r="E50" s="14">
        <v>2</v>
      </c>
      <c r="F50" s="14">
        <v>0</v>
      </c>
      <c r="G50" s="14">
        <v>0</v>
      </c>
    </row>
    <row r="51" spans="2:7" ht="13.5" thickBot="1">
      <c r="B51" s="15" t="s">
        <v>120</v>
      </c>
      <c r="C51" s="16"/>
      <c r="D51" s="16"/>
      <c r="E51" s="16">
        <v>2</v>
      </c>
      <c r="F51" s="16">
        <v>1</v>
      </c>
      <c r="G51" s="16">
        <v>0</v>
      </c>
    </row>
    <row r="52" spans="2:7" ht="13.5" thickBot="1">
      <c r="B52" s="17" t="s">
        <v>121</v>
      </c>
      <c r="C52" s="18">
        <v>248395</v>
      </c>
      <c r="D52" s="18">
        <v>272881</v>
      </c>
      <c r="E52" s="18">
        <v>257834</v>
      </c>
      <c r="F52" s="18">
        <v>255215</v>
      </c>
      <c r="G52" s="18">
        <v>226129</v>
      </c>
    </row>
    <row r="53" ht="13.5" thickBot="1"/>
    <row r="54" spans="4:5" ht="13.5" thickBot="1">
      <c r="D54" s="112" t="s">
        <v>122</v>
      </c>
      <c r="E54" s="69" t="s">
        <v>231</v>
      </c>
    </row>
    <row r="55" spans="4:5" ht="12.75">
      <c r="D55" s="113" t="s">
        <v>81</v>
      </c>
      <c r="E55" s="114"/>
    </row>
    <row r="56" spans="4:5" ht="12.75">
      <c r="D56" s="115" t="s">
        <v>22</v>
      </c>
      <c r="E56" s="116"/>
    </row>
    <row r="57" spans="4:5" ht="12.75">
      <c r="D57" s="115" t="s">
        <v>29</v>
      </c>
      <c r="E57" s="116"/>
    </row>
    <row r="58" spans="4:5" ht="12.75">
      <c r="D58" s="115" t="s">
        <v>80</v>
      </c>
      <c r="E58" s="116"/>
    </row>
    <row r="59" spans="4:5" ht="13.5" thickBot="1">
      <c r="D59" s="117" t="s">
        <v>82</v>
      </c>
      <c r="E59" s="20"/>
    </row>
    <row r="60" spans="4:5" ht="13.5" thickBot="1">
      <c r="D60" s="152"/>
      <c r="E60" s="110"/>
    </row>
    <row r="61" spans="2:5" ht="13.5" thickBot="1">
      <c r="B61" s="153" t="s">
        <v>237</v>
      </c>
      <c r="C61" s="154"/>
      <c r="D61" s="155"/>
      <c r="E61" s="122"/>
    </row>
    <row r="62" spans="2:5" ht="13.5" thickBot="1">
      <c r="B62" s="119"/>
      <c r="C62" s="120"/>
      <c r="D62" s="121" t="s">
        <v>232</v>
      </c>
      <c r="E62" s="122"/>
    </row>
    <row r="63" ht="13.5" thickBot="1">
      <c r="D63" s="118"/>
    </row>
    <row r="64" spans="4:5" ht="12.75">
      <c r="D64" s="21" t="s">
        <v>123</v>
      </c>
      <c r="E64" s="22"/>
    </row>
    <row r="65" spans="4:5" ht="12.75">
      <c r="D65" s="23" t="s">
        <v>233</v>
      </c>
      <c r="E65" s="116"/>
    </row>
    <row r="66" spans="4:5" ht="13.5" thickBot="1">
      <c r="D66" s="24" t="s">
        <v>234</v>
      </c>
      <c r="E66" s="20"/>
    </row>
    <row r="67" ht="13.5" thickBot="1">
      <c r="D67" s="118"/>
    </row>
    <row r="68" spans="2:5" ht="12.75">
      <c r="B68" s="123"/>
      <c r="C68" s="124"/>
      <c r="D68" s="125" t="s">
        <v>235</v>
      </c>
      <c r="E68" s="19"/>
    </row>
    <row r="69" spans="2:5" ht="13.5" thickBot="1">
      <c r="B69" s="126"/>
      <c r="C69" s="127"/>
      <c r="D69" s="128" t="s">
        <v>236</v>
      </c>
      <c r="E69" s="129"/>
    </row>
    <row r="70" ht="13.5" thickBot="1"/>
    <row r="71" spans="4:5" ht="12.75">
      <c r="D71" s="21" t="s">
        <v>123</v>
      </c>
      <c r="E71" s="22"/>
    </row>
    <row r="72" spans="4:5" ht="13.5" thickBot="1">
      <c r="D72" s="24" t="s">
        <v>174</v>
      </c>
      <c r="E72" s="20"/>
    </row>
  </sheetData>
  <mergeCells count="2">
    <mergeCell ref="B1:G1"/>
    <mergeCell ref="B61:D6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0.2</v>
      </c>
      <c r="D4" s="28">
        <v>0.4</v>
      </c>
      <c r="E4" s="28">
        <v>0.6</v>
      </c>
      <c r="F4" s="28">
        <v>0.8</v>
      </c>
      <c r="G4" s="28">
        <v>1</v>
      </c>
      <c r="H4" s="28">
        <v>1.2</v>
      </c>
      <c r="I4" s="28">
        <v>1.5</v>
      </c>
      <c r="J4" s="28">
        <v>2</v>
      </c>
      <c r="K4" s="28">
        <v>3</v>
      </c>
      <c r="L4" s="29">
        <v>4.5</v>
      </c>
    </row>
    <row r="5" spans="2:12" ht="12.75">
      <c r="B5" s="30">
        <v>13</v>
      </c>
      <c r="C5" s="31">
        <v>0.041</v>
      </c>
      <c r="D5" s="32">
        <v>0.037</v>
      </c>
      <c r="E5" s="32">
        <v>0.034</v>
      </c>
      <c r="F5" s="32">
        <v>0.032</v>
      </c>
      <c r="G5" s="32">
        <v>0.031</v>
      </c>
      <c r="H5" s="32">
        <v>0.03</v>
      </c>
      <c r="I5" s="32">
        <v>0.029</v>
      </c>
      <c r="J5" s="32">
        <v>0.028</v>
      </c>
      <c r="K5" s="32">
        <v>0.027</v>
      </c>
      <c r="L5" s="33">
        <v>0.025</v>
      </c>
    </row>
    <row r="6" spans="2:12" ht="12.75">
      <c r="B6" s="34">
        <v>19</v>
      </c>
      <c r="C6" s="35">
        <v>0.04</v>
      </c>
      <c r="D6" s="2">
        <v>0.036</v>
      </c>
      <c r="E6" s="2">
        <v>0.033</v>
      </c>
      <c r="F6" s="2">
        <v>0.031</v>
      </c>
      <c r="G6" s="2">
        <v>0.03</v>
      </c>
      <c r="H6" s="2">
        <v>0.029</v>
      </c>
      <c r="I6" s="2">
        <v>0.028</v>
      </c>
      <c r="J6" s="2">
        <v>0.027</v>
      </c>
      <c r="K6" s="2">
        <v>0.026</v>
      </c>
      <c r="L6" s="3">
        <v>0.024</v>
      </c>
    </row>
    <row r="7" spans="2:12" ht="12.75">
      <c r="B7" s="34">
        <v>25</v>
      </c>
      <c r="C7" s="35">
        <v>0.039</v>
      </c>
      <c r="D7" s="2">
        <v>0.034</v>
      </c>
      <c r="E7" s="2">
        <v>0.032</v>
      </c>
      <c r="F7" s="2">
        <v>0.03</v>
      </c>
      <c r="G7" s="2">
        <v>0.029</v>
      </c>
      <c r="H7" s="2">
        <v>0.028</v>
      </c>
      <c r="I7" s="2">
        <v>0.027</v>
      </c>
      <c r="J7" s="2">
        <v>0.026</v>
      </c>
      <c r="K7" s="2">
        <v>0.025</v>
      </c>
      <c r="L7" s="3">
        <v>0.023</v>
      </c>
    </row>
    <row r="8" spans="2:12" ht="12.75">
      <c r="B8" s="34">
        <v>38</v>
      </c>
      <c r="C8" s="35">
        <v>0.037</v>
      </c>
      <c r="D8" s="2">
        <v>0.033</v>
      </c>
      <c r="E8" s="2">
        <v>0.031</v>
      </c>
      <c r="F8" s="2">
        <v>0.029</v>
      </c>
      <c r="G8" s="2">
        <v>0.029</v>
      </c>
      <c r="H8" s="2">
        <v>0.028</v>
      </c>
      <c r="I8" s="2">
        <v>0.027</v>
      </c>
      <c r="J8" s="2">
        <v>0.026</v>
      </c>
      <c r="K8" s="2">
        <v>0.024</v>
      </c>
      <c r="L8" s="3">
        <v>0.023</v>
      </c>
    </row>
    <row r="9" spans="2:12" ht="12.75">
      <c r="B9" s="34">
        <v>50</v>
      </c>
      <c r="C9" s="35">
        <v>0.035</v>
      </c>
      <c r="D9" s="2">
        <v>0.032</v>
      </c>
      <c r="E9" s="2">
        <v>0.03</v>
      </c>
      <c r="F9" s="2">
        <v>0.028</v>
      </c>
      <c r="G9" s="2">
        <v>0.028</v>
      </c>
      <c r="H9" s="2">
        <v>0.027</v>
      </c>
      <c r="I9" s="2">
        <v>0.026</v>
      </c>
      <c r="J9" s="2">
        <v>0.025</v>
      </c>
      <c r="K9" s="2">
        <v>0.024</v>
      </c>
      <c r="L9" s="3">
        <v>0.023</v>
      </c>
    </row>
    <row r="10" spans="2:12" ht="12.75">
      <c r="B10" s="34">
        <v>75</v>
      </c>
      <c r="C10" s="35">
        <v>0.034</v>
      </c>
      <c r="D10" s="2">
        <v>0.031</v>
      </c>
      <c r="E10" s="2">
        <v>0.029</v>
      </c>
      <c r="F10" s="2">
        <v>0.027</v>
      </c>
      <c r="G10" s="2">
        <v>0.026</v>
      </c>
      <c r="H10" s="2">
        <v>0.026</v>
      </c>
      <c r="I10" s="2">
        <v>0.025</v>
      </c>
      <c r="J10" s="2">
        <v>0.024</v>
      </c>
      <c r="K10" s="2">
        <v>0.023</v>
      </c>
      <c r="L10" s="3">
        <v>0.022</v>
      </c>
    </row>
    <row r="11" spans="2:12" ht="12.75">
      <c r="B11" s="34">
        <v>100</v>
      </c>
      <c r="C11" s="35">
        <v>0.033</v>
      </c>
      <c r="D11" s="2">
        <v>0.03</v>
      </c>
      <c r="E11" s="2">
        <v>0.028</v>
      </c>
      <c r="F11" s="2">
        <v>0.027</v>
      </c>
      <c r="G11" s="2">
        <v>0.026</v>
      </c>
      <c r="H11" s="2">
        <v>0.026</v>
      </c>
      <c r="I11" s="2">
        <v>0.025</v>
      </c>
      <c r="J11" s="2">
        <v>0.024</v>
      </c>
      <c r="K11" s="2">
        <v>0.023</v>
      </c>
      <c r="L11" s="3">
        <v>0.022</v>
      </c>
    </row>
    <row r="12" spans="2:12" ht="12.75">
      <c r="B12" s="34">
        <v>125</v>
      </c>
      <c r="C12" s="35">
        <v>0.032</v>
      </c>
      <c r="D12" s="2">
        <v>0.029</v>
      </c>
      <c r="E12" s="2">
        <v>0.027</v>
      </c>
      <c r="F12" s="2">
        <v>0.026</v>
      </c>
      <c r="G12" s="2">
        <v>0.026</v>
      </c>
      <c r="H12" s="2">
        <v>0.025</v>
      </c>
      <c r="I12" s="2">
        <v>0.024</v>
      </c>
      <c r="J12" s="2">
        <v>0.023</v>
      </c>
      <c r="K12" s="2">
        <v>0.022</v>
      </c>
      <c r="L12" s="3">
        <v>0.022</v>
      </c>
    </row>
    <row r="13" spans="2:12" ht="12.75">
      <c r="B13" s="34">
        <v>150</v>
      </c>
      <c r="C13" s="35">
        <v>0.031</v>
      </c>
      <c r="D13" s="2">
        <v>0.028</v>
      </c>
      <c r="E13" s="2">
        <v>0.026</v>
      </c>
      <c r="F13" s="2">
        <v>0.025</v>
      </c>
      <c r="G13" s="2">
        <v>0.025</v>
      </c>
      <c r="H13" s="2">
        <v>0.023</v>
      </c>
      <c r="I13" s="2">
        <v>0.024</v>
      </c>
      <c r="J13" s="2">
        <v>0.023</v>
      </c>
      <c r="K13" s="2">
        <v>0.022</v>
      </c>
      <c r="L13" s="3">
        <v>0.021</v>
      </c>
    </row>
    <row r="14" spans="2:12" ht="12.75">
      <c r="B14" s="34">
        <v>200</v>
      </c>
      <c r="C14" s="35">
        <v>0.03</v>
      </c>
      <c r="D14" s="2">
        <v>0.027</v>
      </c>
      <c r="E14" s="2">
        <v>0.025</v>
      </c>
      <c r="F14" s="2">
        <v>0.024</v>
      </c>
      <c r="G14" s="2">
        <v>0.024</v>
      </c>
      <c r="H14" s="2">
        <v>0.023</v>
      </c>
      <c r="I14" s="2">
        <v>0.023</v>
      </c>
      <c r="J14" s="2">
        <v>0.023</v>
      </c>
      <c r="K14" s="2">
        <v>0.021</v>
      </c>
      <c r="L14" s="3">
        <v>0.021</v>
      </c>
    </row>
    <row r="15" spans="2:12" ht="12.75">
      <c r="B15" s="34">
        <v>250</v>
      </c>
      <c r="C15" s="35">
        <v>0.028</v>
      </c>
      <c r="D15" s="2">
        <v>0.026</v>
      </c>
      <c r="E15" s="2">
        <v>0.024</v>
      </c>
      <c r="F15" s="2">
        <v>0.023</v>
      </c>
      <c r="G15" s="2">
        <v>0.023</v>
      </c>
      <c r="H15" s="2">
        <v>0.022</v>
      </c>
      <c r="I15" s="2">
        <v>0.022</v>
      </c>
      <c r="J15" s="2">
        <v>0.022</v>
      </c>
      <c r="K15" s="2">
        <v>0.021</v>
      </c>
      <c r="L15" s="3">
        <v>0.02</v>
      </c>
    </row>
    <row r="16" spans="2:12" ht="12.75">
      <c r="B16" s="34">
        <v>300</v>
      </c>
      <c r="C16" s="35">
        <v>0.027</v>
      </c>
      <c r="D16" s="2">
        <v>0.025</v>
      </c>
      <c r="E16" s="2">
        <v>0.023</v>
      </c>
      <c r="F16" s="2">
        <v>0.022</v>
      </c>
      <c r="G16" s="2">
        <v>0.022</v>
      </c>
      <c r="H16" s="2">
        <v>0.022</v>
      </c>
      <c r="I16" s="2">
        <v>0.021</v>
      </c>
      <c r="J16" s="2">
        <v>0.021</v>
      </c>
      <c r="K16" s="2">
        <v>0.02</v>
      </c>
      <c r="L16" s="3">
        <v>0.02</v>
      </c>
    </row>
    <row r="17" spans="2:12" ht="12.75">
      <c r="B17" s="34">
        <v>350</v>
      </c>
      <c r="C17" s="35">
        <v>0.026</v>
      </c>
      <c r="D17" s="2">
        <v>0.024</v>
      </c>
      <c r="E17" s="2">
        <v>0.022</v>
      </c>
      <c r="F17" s="2">
        <v>0.022</v>
      </c>
      <c r="G17" s="2">
        <v>0.022</v>
      </c>
      <c r="H17" s="2">
        <v>0.021</v>
      </c>
      <c r="I17" s="2">
        <v>0.021</v>
      </c>
      <c r="J17" s="2">
        <v>0.021</v>
      </c>
      <c r="K17" s="2">
        <v>0.02</v>
      </c>
      <c r="L17" s="3">
        <v>0.019</v>
      </c>
    </row>
    <row r="18" spans="2:12" ht="12.75">
      <c r="B18" s="34">
        <v>400</v>
      </c>
      <c r="C18" s="35">
        <v>0.024</v>
      </c>
      <c r="D18" s="2">
        <v>0.023</v>
      </c>
      <c r="E18" s="2">
        <v>0.022</v>
      </c>
      <c r="F18" s="2">
        <v>0.021</v>
      </c>
      <c r="G18" s="2">
        <v>0.021</v>
      </c>
      <c r="H18" s="2">
        <v>0.02</v>
      </c>
      <c r="I18" s="2">
        <v>0.02</v>
      </c>
      <c r="J18" s="2">
        <v>0.02</v>
      </c>
      <c r="K18" s="2">
        <v>0.019</v>
      </c>
      <c r="L18" s="3">
        <v>0.019</v>
      </c>
    </row>
    <row r="19" spans="2:12" ht="12.75">
      <c r="B19" s="34">
        <v>450</v>
      </c>
      <c r="C19" s="35">
        <v>0.024</v>
      </c>
      <c r="D19" s="2">
        <v>0.022</v>
      </c>
      <c r="E19" s="2">
        <v>0.021</v>
      </c>
      <c r="F19" s="2">
        <v>0.02</v>
      </c>
      <c r="G19" s="2">
        <v>0.02</v>
      </c>
      <c r="H19" s="2">
        <v>0.02</v>
      </c>
      <c r="I19" s="2">
        <v>0.02</v>
      </c>
      <c r="J19" s="2">
        <v>0.019</v>
      </c>
      <c r="K19" s="2">
        <v>0.018</v>
      </c>
      <c r="L19" s="3">
        <v>0.018</v>
      </c>
    </row>
    <row r="20" spans="2:12" ht="12.75">
      <c r="B20" s="34">
        <v>500</v>
      </c>
      <c r="C20" s="35">
        <v>0.023</v>
      </c>
      <c r="D20" s="2">
        <v>0.022</v>
      </c>
      <c r="E20" s="2">
        <v>0.02</v>
      </c>
      <c r="F20" s="2">
        <v>0.02</v>
      </c>
      <c r="G20" s="2">
        <v>0.019</v>
      </c>
      <c r="H20" s="2">
        <v>0.019</v>
      </c>
      <c r="I20" s="2">
        <v>0.019</v>
      </c>
      <c r="J20" s="2">
        <v>0.018</v>
      </c>
      <c r="K20" s="2">
        <v>0.018</v>
      </c>
      <c r="L20" s="3">
        <v>0.018</v>
      </c>
    </row>
    <row r="21" spans="2:12" ht="12.75">
      <c r="B21" s="34">
        <v>600</v>
      </c>
      <c r="C21" s="35">
        <v>0.021</v>
      </c>
      <c r="D21" s="2">
        <v>0.021</v>
      </c>
      <c r="E21" s="2">
        <v>0.019</v>
      </c>
      <c r="F21" s="2">
        <v>0.019</v>
      </c>
      <c r="G21" s="2">
        <v>0.019</v>
      </c>
      <c r="H21" s="2">
        <v>0.018</v>
      </c>
      <c r="I21" s="2">
        <v>0.018</v>
      </c>
      <c r="J21" s="2">
        <v>0.018</v>
      </c>
      <c r="K21" s="2">
        <v>0.018</v>
      </c>
      <c r="L21" s="3">
        <v>0.017</v>
      </c>
    </row>
    <row r="22" spans="2:12" ht="12.75">
      <c r="B22" s="34">
        <v>750</v>
      </c>
      <c r="C22" s="35">
        <v>0.019</v>
      </c>
      <c r="D22" s="2">
        <v>0.019</v>
      </c>
      <c r="E22" s="2">
        <v>0.018</v>
      </c>
      <c r="F22" s="2">
        <v>0.018</v>
      </c>
      <c r="G22" s="2">
        <v>0.018</v>
      </c>
      <c r="H22" s="2">
        <v>0.017</v>
      </c>
      <c r="I22" s="2">
        <v>0.017</v>
      </c>
      <c r="J22" s="2">
        <v>0.017</v>
      </c>
      <c r="K22" s="2">
        <v>0.017</v>
      </c>
      <c r="L22" s="3">
        <v>0.016</v>
      </c>
    </row>
    <row r="23" spans="2:12" ht="12.75">
      <c r="B23" s="34">
        <v>900</v>
      </c>
      <c r="C23" s="35">
        <v>0.018</v>
      </c>
      <c r="D23" s="2">
        <v>0.017</v>
      </c>
      <c r="E23" s="2">
        <v>0.017</v>
      </c>
      <c r="F23" s="2">
        <v>0.017</v>
      </c>
      <c r="G23" s="2">
        <v>0.016</v>
      </c>
      <c r="H23" s="2">
        <v>0.016</v>
      </c>
      <c r="I23" s="2">
        <v>0.016</v>
      </c>
      <c r="J23" s="2">
        <v>0.016</v>
      </c>
      <c r="K23" s="2">
        <v>0.016</v>
      </c>
      <c r="L23" s="3">
        <v>0.015</v>
      </c>
    </row>
    <row r="24" spans="2:12" ht="12.75">
      <c r="B24" s="34">
        <v>1050</v>
      </c>
      <c r="C24" s="35">
        <v>0.016</v>
      </c>
      <c r="D24" s="2">
        <v>0.016</v>
      </c>
      <c r="E24" s="2">
        <v>0.016</v>
      </c>
      <c r="F24" s="2">
        <v>0.016</v>
      </c>
      <c r="G24" s="2">
        <v>0.015</v>
      </c>
      <c r="H24" s="2">
        <v>0.015</v>
      </c>
      <c r="I24" s="2">
        <v>0.015</v>
      </c>
      <c r="J24" s="2">
        <v>0.015</v>
      </c>
      <c r="K24" s="2">
        <v>0.015</v>
      </c>
      <c r="L24" s="3">
        <v>0.015</v>
      </c>
    </row>
    <row r="25" spans="2:12" ht="12.75">
      <c r="B25" s="34">
        <v>1200</v>
      </c>
      <c r="C25" s="35">
        <v>0.015</v>
      </c>
      <c r="D25" s="2">
        <v>0.015</v>
      </c>
      <c r="E25" s="2">
        <v>0.015</v>
      </c>
      <c r="F25" s="2">
        <v>0.015</v>
      </c>
      <c r="G25" s="2">
        <v>0.014</v>
      </c>
      <c r="H25" s="2">
        <v>0.014</v>
      </c>
      <c r="I25" s="2">
        <v>0.014</v>
      </c>
      <c r="J25" s="2">
        <v>0.014</v>
      </c>
      <c r="K25" s="2">
        <v>0.014</v>
      </c>
      <c r="L25" s="3">
        <v>0.014</v>
      </c>
    </row>
    <row r="26" spans="2:12" ht="12.75">
      <c r="B26" s="34">
        <v>1350</v>
      </c>
      <c r="C26" s="35">
        <v>0.014</v>
      </c>
      <c r="D26" s="2">
        <v>0.014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0.013</v>
      </c>
      <c r="L26" s="3">
        <v>0.013</v>
      </c>
    </row>
    <row r="27" spans="2:12" ht="12.75">
      <c r="B27" s="34">
        <v>1500</v>
      </c>
      <c r="C27" s="35">
        <v>0.014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0.013</v>
      </c>
    </row>
    <row r="28" spans="2:12" ht="12.75">
      <c r="B28" s="34">
        <v>1800</v>
      </c>
      <c r="C28" s="35">
        <v>0.013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0.012</v>
      </c>
    </row>
    <row r="29" spans="2:12" ht="13.5" thickBot="1">
      <c r="B29" s="36">
        <v>2100</v>
      </c>
      <c r="C29" s="37">
        <v>0.012</v>
      </c>
      <c r="D29" s="4">
        <v>0.012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0.011</v>
      </c>
      <c r="L29" s="6">
        <v>0.011</v>
      </c>
    </row>
    <row r="30" ht="13.5" thickBot="1"/>
    <row r="31" spans="2:4" ht="12.75">
      <c r="B31" s="38"/>
      <c r="C31" s="39" t="s">
        <v>125</v>
      </c>
      <c r="D31" s="19"/>
    </row>
    <row r="32" spans="2:4" ht="13.5" thickBot="1">
      <c r="B32" s="40"/>
      <c r="C32" s="41" t="s">
        <v>126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0.2</v>
      </c>
      <c r="D4" s="28">
        <v>0.4</v>
      </c>
      <c r="E4" s="28">
        <v>0.6</v>
      </c>
      <c r="F4" s="28">
        <v>0.8</v>
      </c>
      <c r="G4" s="28">
        <v>1</v>
      </c>
      <c r="H4" s="28">
        <v>1.2</v>
      </c>
      <c r="I4" s="28">
        <v>1.5</v>
      </c>
      <c r="J4" s="28">
        <v>2</v>
      </c>
      <c r="K4" s="28">
        <v>3</v>
      </c>
      <c r="L4" s="29">
        <v>4.5</v>
      </c>
    </row>
    <row r="5" spans="2:12" ht="12.75">
      <c r="B5" s="30">
        <v>13</v>
      </c>
      <c r="C5" s="31">
        <v>0.041</v>
      </c>
      <c r="D5" s="32">
        <v>0.037</v>
      </c>
      <c r="E5" s="32">
        <v>0.034</v>
      </c>
      <c r="F5" s="32">
        <v>0.032</v>
      </c>
      <c r="G5" s="32">
        <v>0.031</v>
      </c>
      <c r="H5" s="32">
        <v>0.03</v>
      </c>
      <c r="I5" s="32">
        <v>0.029</v>
      </c>
      <c r="J5" s="32">
        <v>0.028</v>
      </c>
      <c r="K5" s="32">
        <v>0.027</v>
      </c>
      <c r="L5" s="33">
        <v>0.025</v>
      </c>
    </row>
    <row r="6" spans="2:12" ht="12.75">
      <c r="B6" s="34">
        <v>19</v>
      </c>
      <c r="C6" s="35">
        <v>0.04</v>
      </c>
      <c r="D6" s="2">
        <v>0.036</v>
      </c>
      <c r="E6" s="2">
        <v>0.033</v>
      </c>
      <c r="F6" s="2">
        <v>0.031</v>
      </c>
      <c r="G6" s="2">
        <v>0.03</v>
      </c>
      <c r="H6" s="2">
        <v>0.029</v>
      </c>
      <c r="I6" s="2">
        <v>0.028</v>
      </c>
      <c r="J6" s="2">
        <v>0.027</v>
      </c>
      <c r="K6" s="2">
        <v>0.026</v>
      </c>
      <c r="L6" s="3">
        <v>0.024</v>
      </c>
    </row>
    <row r="7" spans="2:12" ht="12.75">
      <c r="B7" s="34">
        <v>25</v>
      </c>
      <c r="C7" s="35">
        <v>0.039</v>
      </c>
      <c r="D7" s="2">
        <v>0.034</v>
      </c>
      <c r="E7" s="2">
        <v>0.032</v>
      </c>
      <c r="F7" s="2">
        <v>0.03</v>
      </c>
      <c r="G7" s="2">
        <v>0.029</v>
      </c>
      <c r="H7" s="2">
        <v>0.028</v>
      </c>
      <c r="I7" s="2">
        <v>0.027</v>
      </c>
      <c r="J7" s="2">
        <v>0.026</v>
      </c>
      <c r="K7" s="2">
        <v>0.025</v>
      </c>
      <c r="L7" s="3">
        <v>0.023</v>
      </c>
    </row>
    <row r="8" spans="2:12" ht="12.75">
      <c r="B8" s="34">
        <v>38</v>
      </c>
      <c r="C8" s="35">
        <v>0.037</v>
      </c>
      <c r="D8" s="2">
        <v>0.033</v>
      </c>
      <c r="E8" s="2">
        <v>0.031</v>
      </c>
      <c r="F8" s="2">
        <v>0.029</v>
      </c>
      <c r="G8" s="2">
        <v>0.029</v>
      </c>
      <c r="H8" s="2">
        <v>0.028</v>
      </c>
      <c r="I8" s="2">
        <v>0.027</v>
      </c>
      <c r="J8" s="2">
        <v>0.026</v>
      </c>
      <c r="K8" s="2">
        <v>0.024</v>
      </c>
      <c r="L8" s="3">
        <v>0.023</v>
      </c>
    </row>
    <row r="9" spans="2:12" ht="12.75">
      <c r="B9" s="34">
        <v>50</v>
      </c>
      <c r="C9" s="35">
        <v>0.035</v>
      </c>
      <c r="D9" s="2">
        <v>0.032</v>
      </c>
      <c r="E9" s="2">
        <v>0.03</v>
      </c>
      <c r="F9" s="2">
        <v>0.028</v>
      </c>
      <c r="G9" s="2">
        <v>0.028</v>
      </c>
      <c r="H9" s="2">
        <v>0.027</v>
      </c>
      <c r="I9" s="2">
        <v>0.026</v>
      </c>
      <c r="J9" s="2">
        <v>0.025</v>
      </c>
      <c r="K9" s="2">
        <v>0.024</v>
      </c>
      <c r="L9" s="3">
        <v>0.023</v>
      </c>
    </row>
    <row r="10" spans="2:12" ht="12.75">
      <c r="B10" s="34">
        <v>75</v>
      </c>
      <c r="C10" s="35">
        <v>0.034</v>
      </c>
      <c r="D10" s="2">
        <v>0.031</v>
      </c>
      <c r="E10" s="2">
        <v>0.029</v>
      </c>
      <c r="F10" s="2">
        <v>0.027</v>
      </c>
      <c r="G10" s="2">
        <v>0.026</v>
      </c>
      <c r="H10" s="2">
        <v>0.026</v>
      </c>
      <c r="I10" s="2">
        <v>0.025</v>
      </c>
      <c r="J10" s="2">
        <v>0.024</v>
      </c>
      <c r="K10" s="2">
        <v>0.023</v>
      </c>
      <c r="L10" s="3">
        <v>0.022</v>
      </c>
    </row>
    <row r="11" spans="2:12" ht="12.75">
      <c r="B11" s="34">
        <v>100</v>
      </c>
      <c r="C11" s="35">
        <v>0.033</v>
      </c>
      <c r="D11" s="2">
        <v>0.03</v>
      </c>
      <c r="E11" s="2">
        <v>0.028</v>
      </c>
      <c r="F11" s="2">
        <v>0.027</v>
      </c>
      <c r="G11" s="2">
        <v>0.026</v>
      </c>
      <c r="H11" s="2">
        <v>0.026</v>
      </c>
      <c r="I11" s="2">
        <v>0.025</v>
      </c>
      <c r="J11" s="2">
        <v>0.024</v>
      </c>
      <c r="K11" s="2">
        <v>0.023</v>
      </c>
      <c r="L11" s="3">
        <v>0.022</v>
      </c>
    </row>
    <row r="12" spans="2:12" ht="12.75">
      <c r="B12" s="34">
        <v>125</v>
      </c>
      <c r="C12" s="35">
        <v>0.032</v>
      </c>
      <c r="D12" s="2">
        <v>0.029</v>
      </c>
      <c r="E12" s="2">
        <v>0.027</v>
      </c>
      <c r="F12" s="2">
        <v>0.026</v>
      </c>
      <c r="G12" s="2">
        <v>0.026</v>
      </c>
      <c r="H12" s="2">
        <v>0.025</v>
      </c>
      <c r="I12" s="2">
        <v>0.024</v>
      </c>
      <c r="J12" s="2">
        <v>0.023</v>
      </c>
      <c r="K12" s="2">
        <v>0.022</v>
      </c>
      <c r="L12" s="3">
        <v>0.022</v>
      </c>
    </row>
    <row r="13" spans="2:12" ht="12.75">
      <c r="B13" s="34">
        <v>150</v>
      </c>
      <c r="C13" s="35">
        <v>0.031</v>
      </c>
      <c r="D13" s="2">
        <v>0.028</v>
      </c>
      <c r="E13" s="2">
        <v>0.026</v>
      </c>
      <c r="F13" s="2">
        <v>0.025</v>
      </c>
      <c r="G13" s="2">
        <v>0.025</v>
      </c>
      <c r="H13" s="2">
        <v>0.023</v>
      </c>
      <c r="I13" s="2">
        <v>0.024</v>
      </c>
      <c r="J13" s="2">
        <v>0.023</v>
      </c>
      <c r="K13" s="2">
        <v>0.022</v>
      </c>
      <c r="L13" s="3">
        <v>0.021</v>
      </c>
    </row>
    <row r="14" spans="2:12" ht="12.75">
      <c r="B14" s="34">
        <v>200</v>
      </c>
      <c r="C14" s="35">
        <v>0.03</v>
      </c>
      <c r="D14" s="2">
        <v>0.027</v>
      </c>
      <c r="E14" s="2">
        <v>0.025</v>
      </c>
      <c r="F14" s="2">
        <v>0.024</v>
      </c>
      <c r="G14" s="2">
        <v>0.024</v>
      </c>
      <c r="H14" s="2">
        <v>0.023</v>
      </c>
      <c r="I14" s="2">
        <v>0.023</v>
      </c>
      <c r="J14" s="2">
        <v>0.023</v>
      </c>
      <c r="K14" s="2">
        <v>0.021</v>
      </c>
      <c r="L14" s="3">
        <v>0.021</v>
      </c>
    </row>
    <row r="15" spans="2:12" ht="12.75">
      <c r="B15" s="34">
        <v>250</v>
      </c>
      <c r="C15" s="35">
        <v>0.028</v>
      </c>
      <c r="D15" s="2">
        <v>0.026</v>
      </c>
      <c r="E15" s="2">
        <v>0.024</v>
      </c>
      <c r="F15" s="2">
        <v>0.023</v>
      </c>
      <c r="G15" s="2">
        <v>0.023</v>
      </c>
      <c r="H15" s="2">
        <v>0.022</v>
      </c>
      <c r="I15" s="2">
        <v>0.022</v>
      </c>
      <c r="J15" s="2">
        <v>0.022</v>
      </c>
      <c r="K15" s="2">
        <v>0.021</v>
      </c>
      <c r="L15" s="3">
        <v>0.02</v>
      </c>
    </row>
    <row r="16" spans="2:12" ht="12.75">
      <c r="B16" s="34">
        <v>300</v>
      </c>
      <c r="C16" s="35">
        <v>0.027</v>
      </c>
      <c r="D16" s="2">
        <v>0.025</v>
      </c>
      <c r="E16" s="2">
        <v>0.023</v>
      </c>
      <c r="F16" s="2">
        <v>0.022</v>
      </c>
      <c r="G16" s="2">
        <v>0.022</v>
      </c>
      <c r="H16" s="2">
        <v>0.022</v>
      </c>
      <c r="I16" s="2">
        <v>0.021</v>
      </c>
      <c r="J16" s="2">
        <v>0.021</v>
      </c>
      <c r="K16" s="2">
        <v>0.02</v>
      </c>
      <c r="L16" s="3">
        <v>0.02</v>
      </c>
    </row>
    <row r="17" spans="2:12" ht="12.75">
      <c r="B17" s="34">
        <v>350</v>
      </c>
      <c r="C17" s="35">
        <v>0.026</v>
      </c>
      <c r="D17" s="2">
        <v>0.024</v>
      </c>
      <c r="E17" s="2">
        <v>0.022</v>
      </c>
      <c r="F17" s="2">
        <v>0.022</v>
      </c>
      <c r="G17" s="2">
        <v>0.022</v>
      </c>
      <c r="H17" s="2">
        <v>0.021</v>
      </c>
      <c r="I17" s="2">
        <v>0.021</v>
      </c>
      <c r="J17" s="2">
        <v>0.021</v>
      </c>
      <c r="K17" s="2">
        <v>0.02</v>
      </c>
      <c r="L17" s="3">
        <v>0.019</v>
      </c>
    </row>
    <row r="18" spans="2:12" ht="12.75">
      <c r="B18" s="34">
        <v>400</v>
      </c>
      <c r="C18" s="35">
        <v>0.024</v>
      </c>
      <c r="D18" s="2">
        <v>0.023</v>
      </c>
      <c r="E18" s="2">
        <v>0.022</v>
      </c>
      <c r="F18" s="2">
        <v>0.021</v>
      </c>
      <c r="G18" s="2">
        <v>0.021</v>
      </c>
      <c r="H18" s="2">
        <v>0.02</v>
      </c>
      <c r="I18" s="2">
        <v>0.02</v>
      </c>
      <c r="J18" s="2">
        <v>0.02</v>
      </c>
      <c r="K18" s="2">
        <v>0.019</v>
      </c>
      <c r="L18" s="3">
        <v>0.019</v>
      </c>
    </row>
    <row r="19" spans="2:12" ht="12.75">
      <c r="B19" s="34">
        <v>450</v>
      </c>
      <c r="C19" s="35">
        <v>0.024</v>
      </c>
      <c r="D19" s="2">
        <v>0.022</v>
      </c>
      <c r="E19" s="2">
        <v>0.021</v>
      </c>
      <c r="F19" s="2">
        <v>0.02</v>
      </c>
      <c r="G19" s="2">
        <v>0.02</v>
      </c>
      <c r="H19" s="2">
        <v>0.02</v>
      </c>
      <c r="I19" s="2">
        <v>0.02</v>
      </c>
      <c r="J19" s="2">
        <v>0.019</v>
      </c>
      <c r="K19" s="2">
        <v>0.018</v>
      </c>
      <c r="L19" s="3">
        <v>0.018</v>
      </c>
    </row>
    <row r="20" spans="2:12" ht="12.75">
      <c r="B20" s="34">
        <v>500</v>
      </c>
      <c r="C20" s="35">
        <v>0.023</v>
      </c>
      <c r="D20" s="2">
        <v>0.022</v>
      </c>
      <c r="E20" s="2">
        <v>0.02</v>
      </c>
      <c r="F20" s="2">
        <v>0.02</v>
      </c>
      <c r="G20" s="2">
        <v>0.019</v>
      </c>
      <c r="H20" s="2">
        <v>0.019</v>
      </c>
      <c r="I20" s="2">
        <v>0.019</v>
      </c>
      <c r="J20" s="2">
        <v>0.018</v>
      </c>
      <c r="K20" s="2">
        <v>0.018</v>
      </c>
      <c r="L20" s="3">
        <v>0.018</v>
      </c>
    </row>
    <row r="21" spans="2:12" ht="12.75">
      <c r="B21" s="34">
        <v>600</v>
      </c>
      <c r="C21" s="35">
        <v>0.021</v>
      </c>
      <c r="D21" s="2">
        <v>0.021</v>
      </c>
      <c r="E21" s="2">
        <v>0.019</v>
      </c>
      <c r="F21" s="2">
        <v>0.019</v>
      </c>
      <c r="G21" s="2">
        <v>0.019</v>
      </c>
      <c r="H21" s="2">
        <v>0.018</v>
      </c>
      <c r="I21" s="2">
        <v>0.018</v>
      </c>
      <c r="J21" s="2">
        <v>0.018</v>
      </c>
      <c r="K21" s="2">
        <v>0.018</v>
      </c>
      <c r="L21" s="3">
        <v>0.017</v>
      </c>
    </row>
    <row r="22" spans="2:12" ht="12.75">
      <c r="B22" s="34">
        <v>750</v>
      </c>
      <c r="C22" s="35">
        <v>0.019</v>
      </c>
      <c r="D22" s="2">
        <v>0.019</v>
      </c>
      <c r="E22" s="2">
        <v>0.018</v>
      </c>
      <c r="F22" s="2">
        <v>0.018</v>
      </c>
      <c r="G22" s="2">
        <v>0.018</v>
      </c>
      <c r="H22" s="2">
        <v>0.017</v>
      </c>
      <c r="I22" s="2">
        <v>0.017</v>
      </c>
      <c r="J22" s="2">
        <v>0.017</v>
      </c>
      <c r="K22" s="2">
        <v>0.017</v>
      </c>
      <c r="L22" s="3">
        <v>0.016</v>
      </c>
    </row>
    <row r="23" spans="2:12" ht="12.75">
      <c r="B23" s="34">
        <v>900</v>
      </c>
      <c r="C23" s="35">
        <v>0.018</v>
      </c>
      <c r="D23" s="2">
        <v>0.017</v>
      </c>
      <c r="E23" s="2">
        <v>0.017</v>
      </c>
      <c r="F23" s="2">
        <v>0.017</v>
      </c>
      <c r="G23" s="2">
        <v>0.016</v>
      </c>
      <c r="H23" s="2">
        <v>0.016</v>
      </c>
      <c r="I23" s="2">
        <v>0.016</v>
      </c>
      <c r="J23" s="2">
        <v>0.016</v>
      </c>
      <c r="K23" s="2">
        <v>0.016</v>
      </c>
      <c r="L23" s="3">
        <v>0.015</v>
      </c>
    </row>
    <row r="24" spans="2:12" ht="12.75">
      <c r="B24" s="34">
        <v>1050</v>
      </c>
      <c r="C24" s="35">
        <v>0.016</v>
      </c>
      <c r="D24" s="2">
        <v>0.016</v>
      </c>
      <c r="E24" s="2">
        <v>0.016</v>
      </c>
      <c r="F24" s="2">
        <v>0.016</v>
      </c>
      <c r="G24" s="2">
        <v>0.015</v>
      </c>
      <c r="H24" s="2">
        <v>0.015</v>
      </c>
      <c r="I24" s="2">
        <v>0.015</v>
      </c>
      <c r="J24" s="2">
        <v>0.015</v>
      </c>
      <c r="K24" s="2">
        <v>0.015</v>
      </c>
      <c r="L24" s="3">
        <v>0.015</v>
      </c>
    </row>
    <row r="25" spans="2:12" ht="12.75">
      <c r="B25" s="34">
        <v>1200</v>
      </c>
      <c r="C25" s="35">
        <v>0.015</v>
      </c>
      <c r="D25" s="2">
        <v>0.015</v>
      </c>
      <c r="E25" s="2">
        <v>0.015</v>
      </c>
      <c r="F25" s="2">
        <v>0.015</v>
      </c>
      <c r="G25" s="2">
        <v>0.014</v>
      </c>
      <c r="H25" s="2">
        <v>0.014</v>
      </c>
      <c r="I25" s="2">
        <v>0.014</v>
      </c>
      <c r="J25" s="2">
        <v>0.014</v>
      </c>
      <c r="K25" s="2">
        <v>0.014</v>
      </c>
      <c r="L25" s="3">
        <v>0.014</v>
      </c>
    </row>
    <row r="26" spans="2:12" ht="12.75">
      <c r="B26" s="34">
        <v>1350</v>
      </c>
      <c r="C26" s="35">
        <v>0.014</v>
      </c>
      <c r="D26" s="2">
        <v>0.014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0.013</v>
      </c>
      <c r="L26" s="3">
        <v>0.013</v>
      </c>
    </row>
    <row r="27" spans="2:12" ht="12.75">
      <c r="B27" s="34">
        <v>1500</v>
      </c>
      <c r="C27" s="35">
        <v>0.014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0.013</v>
      </c>
    </row>
    <row r="28" spans="2:12" ht="12.75">
      <c r="B28" s="34">
        <v>1800</v>
      </c>
      <c r="C28" s="35">
        <v>0.013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0.012</v>
      </c>
    </row>
    <row r="29" spans="2:12" ht="13.5" thickBot="1">
      <c r="B29" s="36">
        <v>2100</v>
      </c>
      <c r="C29" s="37">
        <v>0.012</v>
      </c>
      <c r="D29" s="4">
        <v>0.012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0.011</v>
      </c>
      <c r="L29" s="6">
        <v>0.011</v>
      </c>
    </row>
    <row r="30" ht="13.5" thickBot="1"/>
    <row r="31" spans="2:4" ht="12.75">
      <c r="B31" s="38"/>
      <c r="C31" s="43" t="s">
        <v>126</v>
      </c>
      <c r="D31" s="19"/>
    </row>
    <row r="32" spans="2:4" ht="13.5" thickBot="1">
      <c r="B32" s="40"/>
      <c r="C32" s="44" t="s">
        <v>125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0.2</v>
      </c>
      <c r="D4" s="28">
        <v>0.4</v>
      </c>
      <c r="E4" s="28">
        <v>0.6</v>
      </c>
      <c r="F4" s="28">
        <v>0.8</v>
      </c>
      <c r="G4" s="28">
        <v>1</v>
      </c>
      <c r="H4" s="28">
        <v>1.2</v>
      </c>
      <c r="I4" s="28">
        <v>1.5</v>
      </c>
      <c r="J4" s="28">
        <v>2</v>
      </c>
      <c r="K4" s="28">
        <v>3</v>
      </c>
      <c r="L4" s="29">
        <v>4.5</v>
      </c>
    </row>
    <row r="5" spans="2:12" ht="12.75">
      <c r="B5" s="30">
        <v>13</v>
      </c>
      <c r="C5" s="31">
        <v>0.041</v>
      </c>
      <c r="D5" s="32">
        <v>0.037</v>
      </c>
      <c r="E5" s="32">
        <v>0.034</v>
      </c>
      <c r="F5" s="32">
        <v>0.032</v>
      </c>
      <c r="G5" s="32">
        <v>0.031</v>
      </c>
      <c r="H5" s="32">
        <v>0.03</v>
      </c>
      <c r="I5" s="32">
        <v>0.029</v>
      </c>
      <c r="J5" s="32">
        <v>0.028</v>
      </c>
      <c r="K5" s="32">
        <v>0.027</v>
      </c>
      <c r="L5" s="33">
        <v>0.025</v>
      </c>
    </row>
    <row r="6" spans="2:12" ht="12.75">
      <c r="B6" s="34">
        <v>19</v>
      </c>
      <c r="C6" s="35">
        <v>0.04</v>
      </c>
      <c r="D6" s="2">
        <v>0.036</v>
      </c>
      <c r="E6" s="2">
        <v>0.033</v>
      </c>
      <c r="F6" s="2">
        <v>0.031</v>
      </c>
      <c r="G6" s="2">
        <v>0.03</v>
      </c>
      <c r="H6" s="2">
        <v>0.029</v>
      </c>
      <c r="I6" s="2">
        <v>0.028</v>
      </c>
      <c r="J6" s="2">
        <v>0.027</v>
      </c>
      <c r="K6" s="2">
        <v>0.026</v>
      </c>
      <c r="L6" s="3">
        <v>0.024</v>
      </c>
    </row>
    <row r="7" spans="2:12" ht="12.75">
      <c r="B7" s="34">
        <v>25</v>
      </c>
      <c r="C7" s="35">
        <v>0.039</v>
      </c>
      <c r="D7" s="2">
        <v>0.034</v>
      </c>
      <c r="E7" s="2">
        <v>0.032</v>
      </c>
      <c r="F7" s="2">
        <v>0.03</v>
      </c>
      <c r="G7" s="2">
        <v>0.029</v>
      </c>
      <c r="H7" s="2">
        <v>0.028</v>
      </c>
      <c r="I7" s="2">
        <v>0.027</v>
      </c>
      <c r="J7" s="2">
        <v>0.026</v>
      </c>
      <c r="K7" s="2">
        <v>0.025</v>
      </c>
      <c r="L7" s="3">
        <v>0.023</v>
      </c>
    </row>
    <row r="8" spans="2:12" ht="12.75">
      <c r="B8" s="34">
        <v>38</v>
      </c>
      <c r="C8" s="35">
        <v>0.037</v>
      </c>
      <c r="D8" s="2">
        <v>0.033</v>
      </c>
      <c r="E8" s="2">
        <v>0.031</v>
      </c>
      <c r="F8" s="2">
        <v>0.029</v>
      </c>
      <c r="G8" s="2">
        <v>0.029</v>
      </c>
      <c r="H8" s="2">
        <v>0.028</v>
      </c>
      <c r="I8" s="2">
        <v>0.027</v>
      </c>
      <c r="J8" s="2">
        <v>0.026</v>
      </c>
      <c r="K8" s="2">
        <v>0.024</v>
      </c>
      <c r="L8" s="3">
        <v>0.023</v>
      </c>
    </row>
    <row r="9" spans="2:12" ht="12.75">
      <c r="B9" s="34">
        <v>50</v>
      </c>
      <c r="C9" s="35">
        <v>0.035</v>
      </c>
      <c r="D9" s="2">
        <v>0.032</v>
      </c>
      <c r="E9" s="2">
        <v>0.03</v>
      </c>
      <c r="F9" s="2">
        <v>0.028</v>
      </c>
      <c r="G9" s="2">
        <v>0.028</v>
      </c>
      <c r="H9" s="2">
        <v>0.027</v>
      </c>
      <c r="I9" s="2">
        <v>0.026</v>
      </c>
      <c r="J9" s="2">
        <v>0.025</v>
      </c>
      <c r="K9" s="2">
        <v>0.024</v>
      </c>
      <c r="L9" s="3">
        <v>0.023</v>
      </c>
    </row>
    <row r="10" spans="2:12" ht="12.75">
      <c r="B10" s="34">
        <v>75</v>
      </c>
      <c r="C10" s="35">
        <v>0.034</v>
      </c>
      <c r="D10" s="2">
        <v>0.031</v>
      </c>
      <c r="E10" s="2">
        <v>0.029</v>
      </c>
      <c r="F10" s="2">
        <v>0.027</v>
      </c>
      <c r="G10" s="2">
        <v>0.026</v>
      </c>
      <c r="H10" s="2">
        <v>0.026</v>
      </c>
      <c r="I10" s="2">
        <v>0.025</v>
      </c>
      <c r="J10" s="2">
        <v>0.024</v>
      </c>
      <c r="K10" s="2">
        <v>0.023</v>
      </c>
      <c r="L10" s="3">
        <v>0.022</v>
      </c>
    </row>
    <row r="11" spans="2:12" ht="12.75">
      <c r="B11" s="34">
        <v>100</v>
      </c>
      <c r="C11" s="35">
        <v>0.033</v>
      </c>
      <c r="D11" s="2">
        <v>0.03</v>
      </c>
      <c r="E11" s="2">
        <v>0.028</v>
      </c>
      <c r="F11" s="2">
        <v>0.027</v>
      </c>
      <c r="G11" s="2">
        <v>0.026</v>
      </c>
      <c r="H11" s="2">
        <v>0.026</v>
      </c>
      <c r="I11" s="2">
        <v>0.025</v>
      </c>
      <c r="J11" s="2">
        <v>0.024</v>
      </c>
      <c r="K11" s="2">
        <v>0.023</v>
      </c>
      <c r="L11" s="3">
        <v>0.022</v>
      </c>
    </row>
    <row r="12" spans="2:12" ht="12.75">
      <c r="B12" s="34">
        <v>125</v>
      </c>
      <c r="C12" s="35">
        <v>0.032</v>
      </c>
      <c r="D12" s="2">
        <v>0.029</v>
      </c>
      <c r="E12" s="2">
        <v>0.027</v>
      </c>
      <c r="F12" s="2">
        <v>0.026</v>
      </c>
      <c r="G12" s="2">
        <v>0.026</v>
      </c>
      <c r="H12" s="2">
        <v>0.025</v>
      </c>
      <c r="I12" s="2">
        <v>0.024</v>
      </c>
      <c r="J12" s="2">
        <v>0.023</v>
      </c>
      <c r="K12" s="2">
        <v>0.022</v>
      </c>
      <c r="L12" s="3">
        <v>0.022</v>
      </c>
    </row>
    <row r="13" spans="2:12" ht="12.75">
      <c r="B13" s="34">
        <v>150</v>
      </c>
      <c r="C13" s="35">
        <v>0.031</v>
      </c>
      <c r="D13" s="2">
        <v>0.028</v>
      </c>
      <c r="E13" s="2">
        <v>0.026</v>
      </c>
      <c r="F13" s="2">
        <v>0.025</v>
      </c>
      <c r="G13" s="2">
        <v>0.025</v>
      </c>
      <c r="H13" s="2">
        <v>0.023</v>
      </c>
      <c r="I13" s="2">
        <v>0.024</v>
      </c>
      <c r="J13" s="2">
        <v>0.023</v>
      </c>
      <c r="K13" s="2">
        <v>0.022</v>
      </c>
      <c r="L13" s="3">
        <v>0.021</v>
      </c>
    </row>
    <row r="14" spans="2:12" ht="12.75">
      <c r="B14" s="34">
        <v>200</v>
      </c>
      <c r="C14" s="35">
        <v>0.03</v>
      </c>
      <c r="D14" s="2">
        <v>0.027</v>
      </c>
      <c r="E14" s="2">
        <v>0.025</v>
      </c>
      <c r="F14" s="2">
        <v>0.024</v>
      </c>
      <c r="G14" s="2">
        <v>0.024</v>
      </c>
      <c r="H14" s="2">
        <v>0.023</v>
      </c>
      <c r="I14" s="2">
        <v>0.023</v>
      </c>
      <c r="J14" s="2">
        <v>0.023</v>
      </c>
      <c r="K14" s="2">
        <v>0.021</v>
      </c>
      <c r="L14" s="3">
        <v>0.021</v>
      </c>
    </row>
    <row r="15" spans="2:12" ht="12.75">
      <c r="B15" s="34">
        <v>250</v>
      </c>
      <c r="C15" s="35">
        <v>0.028</v>
      </c>
      <c r="D15" s="2">
        <v>0.026</v>
      </c>
      <c r="E15" s="2">
        <v>0.024</v>
      </c>
      <c r="F15" s="2">
        <v>0.023</v>
      </c>
      <c r="G15" s="2">
        <v>0.023</v>
      </c>
      <c r="H15" s="2">
        <v>0.022</v>
      </c>
      <c r="I15" s="2">
        <v>0.022</v>
      </c>
      <c r="J15" s="2">
        <v>0.022</v>
      </c>
      <c r="K15" s="2">
        <v>0.021</v>
      </c>
      <c r="L15" s="3">
        <v>0.02</v>
      </c>
    </row>
    <row r="16" spans="2:12" ht="12.75">
      <c r="B16" s="34">
        <v>300</v>
      </c>
      <c r="C16" s="35">
        <v>0.027</v>
      </c>
      <c r="D16" s="2">
        <v>0.025</v>
      </c>
      <c r="E16" s="2">
        <v>0.023</v>
      </c>
      <c r="F16" s="2">
        <v>0.022</v>
      </c>
      <c r="G16" s="2">
        <v>0.022</v>
      </c>
      <c r="H16" s="2">
        <v>0.022</v>
      </c>
      <c r="I16" s="2">
        <v>0.021</v>
      </c>
      <c r="J16" s="2">
        <v>0.021</v>
      </c>
      <c r="K16" s="2">
        <v>0.02</v>
      </c>
      <c r="L16" s="3">
        <v>0.02</v>
      </c>
    </row>
    <row r="17" spans="2:12" ht="12.75">
      <c r="B17" s="34">
        <v>350</v>
      </c>
      <c r="C17" s="35">
        <v>0.026</v>
      </c>
      <c r="D17" s="2">
        <v>0.024</v>
      </c>
      <c r="E17" s="2">
        <v>0.022</v>
      </c>
      <c r="F17" s="2">
        <v>0.022</v>
      </c>
      <c r="G17" s="2">
        <v>0.022</v>
      </c>
      <c r="H17" s="2">
        <v>0.021</v>
      </c>
      <c r="I17" s="2">
        <v>0.021</v>
      </c>
      <c r="J17" s="2">
        <v>0.021</v>
      </c>
      <c r="K17" s="2">
        <v>0.02</v>
      </c>
      <c r="L17" s="3">
        <v>0.019</v>
      </c>
    </row>
    <row r="18" spans="2:12" ht="12.75">
      <c r="B18" s="34">
        <v>400</v>
      </c>
      <c r="C18" s="35">
        <v>0.024</v>
      </c>
      <c r="D18" s="2">
        <v>0.023</v>
      </c>
      <c r="E18" s="2">
        <v>0.022</v>
      </c>
      <c r="F18" s="2">
        <v>0.021</v>
      </c>
      <c r="G18" s="2">
        <v>0.021</v>
      </c>
      <c r="H18" s="2">
        <v>0.02</v>
      </c>
      <c r="I18" s="2">
        <v>0.02</v>
      </c>
      <c r="J18" s="2">
        <v>0.02</v>
      </c>
      <c r="K18" s="2">
        <v>0.019</v>
      </c>
      <c r="L18" s="3">
        <v>0.019</v>
      </c>
    </row>
    <row r="19" spans="2:12" ht="12.75">
      <c r="B19" s="34">
        <v>450</v>
      </c>
      <c r="C19" s="35">
        <v>0.024</v>
      </c>
      <c r="D19" s="2">
        <v>0.022</v>
      </c>
      <c r="E19" s="2">
        <v>0.021</v>
      </c>
      <c r="F19" s="2">
        <v>0.02</v>
      </c>
      <c r="G19" s="2">
        <v>0.02</v>
      </c>
      <c r="H19" s="2">
        <v>0.02</v>
      </c>
      <c r="I19" s="2">
        <v>0.02</v>
      </c>
      <c r="J19" s="2">
        <v>0.019</v>
      </c>
      <c r="K19" s="2">
        <v>0.018</v>
      </c>
      <c r="L19" s="3">
        <v>0.018</v>
      </c>
    </row>
    <row r="20" spans="2:12" ht="12.75">
      <c r="B20" s="34">
        <v>500</v>
      </c>
      <c r="C20" s="35">
        <v>0.023</v>
      </c>
      <c r="D20" s="2">
        <v>0.022</v>
      </c>
      <c r="E20" s="2">
        <v>0.02</v>
      </c>
      <c r="F20" s="2">
        <v>0.02</v>
      </c>
      <c r="G20" s="2">
        <v>0.019</v>
      </c>
      <c r="H20" s="2">
        <v>0.019</v>
      </c>
      <c r="I20" s="2">
        <v>0.019</v>
      </c>
      <c r="J20" s="2">
        <v>0.018</v>
      </c>
      <c r="K20" s="2">
        <v>0.018</v>
      </c>
      <c r="L20" s="3">
        <v>0.018</v>
      </c>
    </row>
    <row r="21" spans="2:12" ht="12.75">
      <c r="B21" s="34">
        <v>600</v>
      </c>
      <c r="C21" s="35">
        <v>0.021</v>
      </c>
      <c r="D21" s="2">
        <v>0.021</v>
      </c>
      <c r="E21" s="2">
        <v>0.019</v>
      </c>
      <c r="F21" s="2">
        <v>0.019</v>
      </c>
      <c r="G21" s="2">
        <v>0.019</v>
      </c>
      <c r="H21" s="2">
        <v>0.018</v>
      </c>
      <c r="I21" s="2">
        <v>0.018</v>
      </c>
      <c r="J21" s="2">
        <v>0.018</v>
      </c>
      <c r="K21" s="2">
        <v>0.018</v>
      </c>
      <c r="L21" s="3">
        <v>0.017</v>
      </c>
    </row>
    <row r="22" spans="2:12" ht="12.75">
      <c r="B22" s="34">
        <v>750</v>
      </c>
      <c r="C22" s="35">
        <v>0.019</v>
      </c>
      <c r="D22" s="2">
        <v>0.019</v>
      </c>
      <c r="E22" s="2">
        <v>0.018</v>
      </c>
      <c r="F22" s="2">
        <v>0.018</v>
      </c>
      <c r="G22" s="2">
        <v>0.018</v>
      </c>
      <c r="H22" s="2">
        <v>0.017</v>
      </c>
      <c r="I22" s="2">
        <v>0.017</v>
      </c>
      <c r="J22" s="2">
        <v>0.017</v>
      </c>
      <c r="K22" s="2">
        <v>0.017</v>
      </c>
      <c r="L22" s="3">
        <v>0.016</v>
      </c>
    </row>
    <row r="23" spans="2:12" ht="12.75">
      <c r="B23" s="34">
        <v>900</v>
      </c>
      <c r="C23" s="35">
        <v>0.018</v>
      </c>
      <c r="D23" s="2">
        <v>0.017</v>
      </c>
      <c r="E23" s="2">
        <v>0.017</v>
      </c>
      <c r="F23" s="2">
        <v>0.017</v>
      </c>
      <c r="G23" s="2">
        <v>0.016</v>
      </c>
      <c r="H23" s="2">
        <v>0.016</v>
      </c>
      <c r="I23" s="2">
        <v>0.016</v>
      </c>
      <c r="J23" s="2">
        <v>0.016</v>
      </c>
      <c r="K23" s="2">
        <v>0.016</v>
      </c>
      <c r="L23" s="3">
        <v>0.015</v>
      </c>
    </row>
    <row r="24" spans="2:12" ht="12.75">
      <c r="B24" s="34">
        <v>1050</v>
      </c>
      <c r="C24" s="35">
        <v>0.016</v>
      </c>
      <c r="D24" s="2">
        <v>0.016</v>
      </c>
      <c r="E24" s="2">
        <v>0.016</v>
      </c>
      <c r="F24" s="2">
        <v>0.016</v>
      </c>
      <c r="G24" s="2">
        <v>0.015</v>
      </c>
      <c r="H24" s="2">
        <v>0.015</v>
      </c>
      <c r="I24" s="2">
        <v>0.015</v>
      </c>
      <c r="J24" s="2">
        <v>0.015</v>
      </c>
      <c r="K24" s="2">
        <v>0.015</v>
      </c>
      <c r="L24" s="3">
        <v>0.015</v>
      </c>
    </row>
    <row r="25" spans="2:12" ht="12.75">
      <c r="B25" s="34">
        <v>1200</v>
      </c>
      <c r="C25" s="35">
        <v>0.015</v>
      </c>
      <c r="D25" s="2">
        <v>0.015</v>
      </c>
      <c r="E25" s="2">
        <v>0.015</v>
      </c>
      <c r="F25" s="2">
        <v>0.015</v>
      </c>
      <c r="G25" s="2">
        <v>0.014</v>
      </c>
      <c r="H25" s="2">
        <v>0.014</v>
      </c>
      <c r="I25" s="2">
        <v>0.014</v>
      </c>
      <c r="J25" s="2">
        <v>0.014</v>
      </c>
      <c r="K25" s="2">
        <v>0.014</v>
      </c>
      <c r="L25" s="3">
        <v>0.014</v>
      </c>
    </row>
    <row r="26" spans="2:12" ht="12.75">
      <c r="B26" s="34">
        <v>1350</v>
      </c>
      <c r="C26" s="35">
        <v>0.014</v>
      </c>
      <c r="D26" s="2">
        <v>0.014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0.013</v>
      </c>
      <c r="L26" s="3">
        <v>0.013</v>
      </c>
    </row>
    <row r="27" spans="2:12" ht="12.75">
      <c r="B27" s="34">
        <v>1500</v>
      </c>
      <c r="C27" s="35">
        <v>0.014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0.013</v>
      </c>
    </row>
    <row r="28" spans="2:12" ht="12.75">
      <c r="B28" s="34">
        <v>1800</v>
      </c>
      <c r="C28" s="35">
        <v>0.013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0.012</v>
      </c>
    </row>
    <row r="29" spans="2:12" ht="13.5" thickBot="1">
      <c r="B29" s="36">
        <v>2100</v>
      </c>
      <c r="C29" s="37">
        <v>0.012</v>
      </c>
      <c r="D29" s="4">
        <v>0.012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0.011</v>
      </c>
      <c r="L29" s="6">
        <v>0.011</v>
      </c>
    </row>
    <row r="30" ht="13.5" thickBot="1"/>
    <row r="31" spans="2:4" ht="12.75">
      <c r="B31" s="38"/>
      <c r="C31" s="43" t="s">
        <v>127</v>
      </c>
      <c r="D31" s="19"/>
    </row>
    <row r="32" spans="2:4" ht="13.5" thickBot="1">
      <c r="B32" s="40"/>
      <c r="C32" s="44" t="s">
        <v>126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0.2</v>
      </c>
      <c r="D4" s="28">
        <v>0.4</v>
      </c>
      <c r="E4" s="28">
        <v>0.6</v>
      </c>
      <c r="F4" s="28">
        <v>0.8</v>
      </c>
      <c r="G4" s="28">
        <v>1</v>
      </c>
      <c r="H4" s="28">
        <v>1.2</v>
      </c>
      <c r="I4" s="28">
        <v>1.5</v>
      </c>
      <c r="J4" s="28">
        <v>2</v>
      </c>
      <c r="K4" s="28">
        <v>3</v>
      </c>
      <c r="L4" s="29">
        <v>4.5</v>
      </c>
    </row>
    <row r="5" spans="2:12" ht="12.75">
      <c r="B5" s="30">
        <v>13</v>
      </c>
      <c r="C5" s="31">
        <v>0.041</v>
      </c>
      <c r="D5" s="32">
        <v>0.037</v>
      </c>
      <c r="E5" s="32">
        <v>0.034</v>
      </c>
      <c r="F5" s="32">
        <v>0.032</v>
      </c>
      <c r="G5" s="32">
        <v>0.031</v>
      </c>
      <c r="H5" s="32">
        <v>0.03</v>
      </c>
      <c r="I5" s="32">
        <v>0.029</v>
      </c>
      <c r="J5" s="32">
        <v>0.028</v>
      </c>
      <c r="K5" s="32">
        <v>0.027</v>
      </c>
      <c r="L5" s="33">
        <v>0.025</v>
      </c>
    </row>
    <row r="6" spans="2:12" ht="12.75">
      <c r="B6" s="34">
        <v>19</v>
      </c>
      <c r="C6" s="35">
        <v>0.04</v>
      </c>
      <c r="D6" s="2">
        <v>0.036</v>
      </c>
      <c r="E6" s="2">
        <v>0.033</v>
      </c>
      <c r="F6" s="2">
        <v>0.031</v>
      </c>
      <c r="G6" s="2">
        <v>0.03</v>
      </c>
      <c r="H6" s="2">
        <v>0.029</v>
      </c>
      <c r="I6" s="2">
        <v>0.028</v>
      </c>
      <c r="J6" s="2">
        <v>0.027</v>
      </c>
      <c r="K6" s="2">
        <v>0.026</v>
      </c>
      <c r="L6" s="3">
        <v>0.024</v>
      </c>
    </row>
    <row r="7" spans="2:12" ht="12.75">
      <c r="B7" s="34">
        <v>25</v>
      </c>
      <c r="C7" s="35">
        <v>0.039</v>
      </c>
      <c r="D7" s="2">
        <v>0.034</v>
      </c>
      <c r="E7" s="2">
        <v>0.032</v>
      </c>
      <c r="F7" s="2">
        <v>0.03</v>
      </c>
      <c r="G7" s="2">
        <v>0.029</v>
      </c>
      <c r="H7" s="2">
        <v>0.028</v>
      </c>
      <c r="I7" s="2">
        <v>0.027</v>
      </c>
      <c r="J7" s="2">
        <v>0.026</v>
      </c>
      <c r="K7" s="2">
        <v>0.025</v>
      </c>
      <c r="L7" s="3">
        <v>0.023</v>
      </c>
    </row>
    <row r="8" spans="2:12" ht="12.75">
      <c r="B8" s="34">
        <v>38</v>
      </c>
      <c r="C8" s="35">
        <v>0.037</v>
      </c>
      <c r="D8" s="2">
        <v>0.033</v>
      </c>
      <c r="E8" s="2">
        <v>0.031</v>
      </c>
      <c r="F8" s="2">
        <v>0.029</v>
      </c>
      <c r="G8" s="2">
        <v>0.029</v>
      </c>
      <c r="H8" s="2">
        <v>0.028</v>
      </c>
      <c r="I8" s="2">
        <v>0.027</v>
      </c>
      <c r="J8" s="2">
        <v>0.026</v>
      </c>
      <c r="K8" s="2">
        <v>0.024</v>
      </c>
      <c r="L8" s="3">
        <v>0.023</v>
      </c>
    </row>
    <row r="9" spans="2:12" ht="12.75">
      <c r="B9" s="34">
        <v>50</v>
      </c>
      <c r="C9" s="35">
        <v>0.035</v>
      </c>
      <c r="D9" s="2">
        <v>0.032</v>
      </c>
      <c r="E9" s="2">
        <v>0.03</v>
      </c>
      <c r="F9" s="2">
        <v>0.028</v>
      </c>
      <c r="G9" s="2">
        <v>0.028</v>
      </c>
      <c r="H9" s="2">
        <v>0.027</v>
      </c>
      <c r="I9" s="2">
        <v>0.026</v>
      </c>
      <c r="J9" s="2">
        <v>0.025</v>
      </c>
      <c r="K9" s="2">
        <v>0.024</v>
      </c>
      <c r="L9" s="3">
        <v>0.023</v>
      </c>
    </row>
    <row r="10" spans="2:12" ht="12.75">
      <c r="B10" s="34">
        <v>75</v>
      </c>
      <c r="C10" s="35">
        <v>0.034</v>
      </c>
      <c r="D10" s="2">
        <v>0.031</v>
      </c>
      <c r="E10" s="2">
        <v>0.029</v>
      </c>
      <c r="F10" s="2">
        <v>0.027</v>
      </c>
      <c r="G10" s="2">
        <v>0.026</v>
      </c>
      <c r="H10" s="2">
        <v>0.026</v>
      </c>
      <c r="I10" s="2">
        <v>0.025</v>
      </c>
      <c r="J10" s="2">
        <v>0.024</v>
      </c>
      <c r="K10" s="2">
        <v>0.023</v>
      </c>
      <c r="L10" s="3">
        <v>0.022</v>
      </c>
    </row>
    <row r="11" spans="2:12" ht="12.75">
      <c r="B11" s="34">
        <v>100</v>
      </c>
      <c r="C11" s="35">
        <v>0.033</v>
      </c>
      <c r="D11" s="2">
        <v>0.03</v>
      </c>
      <c r="E11" s="2">
        <v>0.028</v>
      </c>
      <c r="F11" s="2">
        <v>0.027</v>
      </c>
      <c r="G11" s="2">
        <v>0.026</v>
      </c>
      <c r="H11" s="2">
        <v>0.026</v>
      </c>
      <c r="I11" s="2">
        <v>0.025</v>
      </c>
      <c r="J11" s="2">
        <v>0.024</v>
      </c>
      <c r="K11" s="2">
        <v>0.023</v>
      </c>
      <c r="L11" s="3">
        <v>0.022</v>
      </c>
    </row>
    <row r="12" spans="2:12" ht="12.75">
      <c r="B12" s="34">
        <v>125</v>
      </c>
      <c r="C12" s="35">
        <v>0.032</v>
      </c>
      <c r="D12" s="2">
        <v>0.029</v>
      </c>
      <c r="E12" s="2">
        <v>0.027</v>
      </c>
      <c r="F12" s="2">
        <v>0.026</v>
      </c>
      <c r="G12" s="2">
        <v>0.026</v>
      </c>
      <c r="H12" s="2">
        <v>0.025</v>
      </c>
      <c r="I12" s="2">
        <v>0.024</v>
      </c>
      <c r="J12" s="2">
        <v>0.023</v>
      </c>
      <c r="K12" s="2">
        <v>0.022</v>
      </c>
      <c r="L12" s="3">
        <v>0.022</v>
      </c>
    </row>
    <row r="13" spans="2:12" ht="12.75">
      <c r="B13" s="34">
        <v>150</v>
      </c>
      <c r="C13" s="35">
        <v>0.031</v>
      </c>
      <c r="D13" s="2">
        <v>0.028</v>
      </c>
      <c r="E13" s="2">
        <v>0.026</v>
      </c>
      <c r="F13" s="2">
        <v>0.025</v>
      </c>
      <c r="G13" s="2">
        <v>0.025</v>
      </c>
      <c r="H13" s="2">
        <v>0.023</v>
      </c>
      <c r="I13" s="2">
        <v>0.024</v>
      </c>
      <c r="J13" s="2">
        <v>0.023</v>
      </c>
      <c r="K13" s="2">
        <v>0.022</v>
      </c>
      <c r="L13" s="3">
        <v>0.021</v>
      </c>
    </row>
    <row r="14" spans="2:12" ht="12.75">
      <c r="B14" s="34">
        <v>200</v>
      </c>
      <c r="C14" s="35">
        <v>0.03</v>
      </c>
      <c r="D14" s="2">
        <v>0.027</v>
      </c>
      <c r="E14" s="2">
        <v>0.025</v>
      </c>
      <c r="F14" s="2">
        <v>0.024</v>
      </c>
      <c r="G14" s="2">
        <v>0.024</v>
      </c>
      <c r="H14" s="2">
        <v>0.023</v>
      </c>
      <c r="I14" s="2">
        <v>0.023</v>
      </c>
      <c r="J14" s="2">
        <v>0.023</v>
      </c>
      <c r="K14" s="2">
        <v>0.021</v>
      </c>
      <c r="L14" s="3">
        <v>0.021</v>
      </c>
    </row>
    <row r="15" spans="2:12" ht="12.75">
      <c r="B15" s="34">
        <v>250</v>
      </c>
      <c r="C15" s="35">
        <v>0.028</v>
      </c>
      <c r="D15" s="2">
        <v>0.026</v>
      </c>
      <c r="E15" s="2">
        <v>0.024</v>
      </c>
      <c r="F15" s="2">
        <v>0.023</v>
      </c>
      <c r="G15" s="2">
        <v>0.023</v>
      </c>
      <c r="H15" s="2">
        <v>0.022</v>
      </c>
      <c r="I15" s="2">
        <v>0.022</v>
      </c>
      <c r="J15" s="2">
        <v>0.022</v>
      </c>
      <c r="K15" s="2">
        <v>0.021</v>
      </c>
      <c r="L15" s="3">
        <v>0.02</v>
      </c>
    </row>
    <row r="16" spans="2:12" ht="12.75">
      <c r="B16" s="34">
        <v>300</v>
      </c>
      <c r="C16" s="35">
        <v>0.027</v>
      </c>
      <c r="D16" s="2">
        <v>0.025</v>
      </c>
      <c r="E16" s="2">
        <v>0.023</v>
      </c>
      <c r="F16" s="2">
        <v>0.022</v>
      </c>
      <c r="G16" s="2">
        <v>0.022</v>
      </c>
      <c r="H16" s="2">
        <v>0.022</v>
      </c>
      <c r="I16" s="2">
        <v>0.021</v>
      </c>
      <c r="J16" s="2">
        <v>0.021</v>
      </c>
      <c r="K16" s="2">
        <v>0.02</v>
      </c>
      <c r="L16" s="3">
        <v>0.02</v>
      </c>
    </row>
    <row r="17" spans="2:12" ht="12.75">
      <c r="B17" s="34">
        <v>350</v>
      </c>
      <c r="C17" s="35">
        <v>0.026</v>
      </c>
      <c r="D17" s="2">
        <v>0.024</v>
      </c>
      <c r="E17" s="2">
        <v>0.022</v>
      </c>
      <c r="F17" s="2">
        <v>0.022</v>
      </c>
      <c r="G17" s="2">
        <v>0.022</v>
      </c>
      <c r="H17" s="2">
        <v>0.021</v>
      </c>
      <c r="I17" s="2">
        <v>0.021</v>
      </c>
      <c r="J17" s="2">
        <v>0.021</v>
      </c>
      <c r="K17" s="2">
        <v>0.02</v>
      </c>
      <c r="L17" s="3">
        <v>0.019</v>
      </c>
    </row>
    <row r="18" spans="2:12" ht="12.75">
      <c r="B18" s="34">
        <v>400</v>
      </c>
      <c r="C18" s="35">
        <v>0.024</v>
      </c>
      <c r="D18" s="2">
        <v>0.023</v>
      </c>
      <c r="E18" s="2">
        <v>0.022</v>
      </c>
      <c r="F18" s="2">
        <v>0.021</v>
      </c>
      <c r="G18" s="2">
        <v>0.021</v>
      </c>
      <c r="H18" s="2">
        <v>0.02</v>
      </c>
      <c r="I18" s="2">
        <v>0.02</v>
      </c>
      <c r="J18" s="2">
        <v>0.02</v>
      </c>
      <c r="K18" s="2">
        <v>0.019</v>
      </c>
      <c r="L18" s="3">
        <v>0.019</v>
      </c>
    </row>
    <row r="19" spans="2:12" ht="12.75">
      <c r="B19" s="34">
        <v>450</v>
      </c>
      <c r="C19" s="35">
        <v>0.024</v>
      </c>
      <c r="D19" s="2">
        <v>0.022</v>
      </c>
      <c r="E19" s="2">
        <v>0.021</v>
      </c>
      <c r="F19" s="2">
        <v>0.02</v>
      </c>
      <c r="G19" s="2">
        <v>0.02</v>
      </c>
      <c r="H19" s="2">
        <v>0.02</v>
      </c>
      <c r="I19" s="2">
        <v>0.02</v>
      </c>
      <c r="J19" s="2">
        <v>0.019</v>
      </c>
      <c r="K19" s="2">
        <v>0.018</v>
      </c>
      <c r="L19" s="3">
        <v>0.018</v>
      </c>
    </row>
    <row r="20" spans="2:12" ht="12.75">
      <c r="B20" s="34">
        <v>500</v>
      </c>
      <c r="C20" s="35">
        <v>0.023</v>
      </c>
      <c r="D20" s="2">
        <v>0.022</v>
      </c>
      <c r="E20" s="2">
        <v>0.02</v>
      </c>
      <c r="F20" s="2">
        <v>0.02</v>
      </c>
      <c r="G20" s="2">
        <v>0.019</v>
      </c>
      <c r="H20" s="2">
        <v>0.019</v>
      </c>
      <c r="I20" s="2">
        <v>0.019</v>
      </c>
      <c r="J20" s="2">
        <v>0.018</v>
      </c>
      <c r="K20" s="2">
        <v>0.018</v>
      </c>
      <c r="L20" s="3">
        <v>0.018</v>
      </c>
    </row>
    <row r="21" spans="2:12" ht="12.75">
      <c r="B21" s="34">
        <v>600</v>
      </c>
      <c r="C21" s="35">
        <v>0.021</v>
      </c>
      <c r="D21" s="2">
        <v>0.021</v>
      </c>
      <c r="E21" s="2">
        <v>0.019</v>
      </c>
      <c r="F21" s="2">
        <v>0.019</v>
      </c>
      <c r="G21" s="2">
        <v>0.019</v>
      </c>
      <c r="H21" s="2">
        <v>0.018</v>
      </c>
      <c r="I21" s="2">
        <v>0.018</v>
      </c>
      <c r="J21" s="2">
        <v>0.018</v>
      </c>
      <c r="K21" s="2">
        <v>0.018</v>
      </c>
      <c r="L21" s="3">
        <v>0.017</v>
      </c>
    </row>
    <row r="22" spans="2:12" ht="12.75">
      <c r="B22" s="34">
        <v>750</v>
      </c>
      <c r="C22" s="35">
        <v>0.019</v>
      </c>
      <c r="D22" s="2">
        <v>0.019</v>
      </c>
      <c r="E22" s="2">
        <v>0.018</v>
      </c>
      <c r="F22" s="2">
        <v>0.018</v>
      </c>
      <c r="G22" s="2">
        <v>0.018</v>
      </c>
      <c r="H22" s="2">
        <v>0.017</v>
      </c>
      <c r="I22" s="2">
        <v>0.017</v>
      </c>
      <c r="J22" s="2">
        <v>0.017</v>
      </c>
      <c r="K22" s="2">
        <v>0.017</v>
      </c>
      <c r="L22" s="3">
        <v>0.016</v>
      </c>
    </row>
    <row r="23" spans="2:12" ht="12.75">
      <c r="B23" s="34">
        <v>900</v>
      </c>
      <c r="C23" s="35">
        <v>0.018</v>
      </c>
      <c r="D23" s="2">
        <v>0.017</v>
      </c>
      <c r="E23" s="2">
        <v>0.017</v>
      </c>
      <c r="F23" s="2">
        <v>0.017</v>
      </c>
      <c r="G23" s="2">
        <v>0.016</v>
      </c>
      <c r="H23" s="2">
        <v>0.016</v>
      </c>
      <c r="I23" s="2">
        <v>0.016</v>
      </c>
      <c r="J23" s="2">
        <v>0.016</v>
      </c>
      <c r="K23" s="2">
        <v>0.016</v>
      </c>
      <c r="L23" s="3">
        <v>0.015</v>
      </c>
    </row>
    <row r="24" spans="2:12" ht="12.75">
      <c r="B24" s="34">
        <v>1050</v>
      </c>
      <c r="C24" s="35">
        <v>0.016</v>
      </c>
      <c r="D24" s="2">
        <v>0.016</v>
      </c>
      <c r="E24" s="2">
        <v>0.016</v>
      </c>
      <c r="F24" s="2">
        <v>0.016</v>
      </c>
      <c r="G24" s="2">
        <v>0.015</v>
      </c>
      <c r="H24" s="2">
        <v>0.015</v>
      </c>
      <c r="I24" s="2">
        <v>0.015</v>
      </c>
      <c r="J24" s="2">
        <v>0.015</v>
      </c>
      <c r="K24" s="2">
        <v>0.015</v>
      </c>
      <c r="L24" s="3">
        <v>0.015</v>
      </c>
    </row>
    <row r="25" spans="2:12" ht="12.75">
      <c r="B25" s="34">
        <v>1200</v>
      </c>
      <c r="C25" s="35">
        <v>0.015</v>
      </c>
      <c r="D25" s="2">
        <v>0.015</v>
      </c>
      <c r="E25" s="2">
        <v>0.015</v>
      </c>
      <c r="F25" s="2">
        <v>0.015</v>
      </c>
      <c r="G25" s="2">
        <v>0.014</v>
      </c>
      <c r="H25" s="2">
        <v>0.014</v>
      </c>
      <c r="I25" s="2">
        <v>0.014</v>
      </c>
      <c r="J25" s="2">
        <v>0.014</v>
      </c>
      <c r="K25" s="2">
        <v>0.014</v>
      </c>
      <c r="L25" s="3">
        <v>0.014</v>
      </c>
    </row>
    <row r="26" spans="2:12" ht="12.75">
      <c r="B26" s="34">
        <v>1350</v>
      </c>
      <c r="C26" s="35">
        <v>0.014</v>
      </c>
      <c r="D26" s="2">
        <v>0.014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0.013</v>
      </c>
      <c r="L26" s="3">
        <v>0.013</v>
      </c>
    </row>
    <row r="27" spans="2:12" ht="12.75">
      <c r="B27" s="34">
        <v>1500</v>
      </c>
      <c r="C27" s="35">
        <v>0.014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0.013</v>
      </c>
    </row>
    <row r="28" spans="2:12" ht="12.75">
      <c r="B28" s="34">
        <v>1800</v>
      </c>
      <c r="C28" s="35">
        <v>0.013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0.012</v>
      </c>
    </row>
    <row r="29" spans="2:12" ht="13.5" thickBot="1">
      <c r="B29" s="36">
        <v>2100</v>
      </c>
      <c r="C29" s="37">
        <v>0.012</v>
      </c>
      <c r="D29" s="4">
        <v>0.012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0.011</v>
      </c>
      <c r="L29" s="6">
        <v>0.011</v>
      </c>
    </row>
    <row r="30" ht="13.5" thickBot="1"/>
    <row r="31" spans="2:4" ht="12.75">
      <c r="B31" s="38"/>
      <c r="C31" s="43" t="s">
        <v>126</v>
      </c>
      <c r="D31" s="19"/>
    </row>
    <row r="32" spans="2:4" ht="13.5" thickBot="1">
      <c r="B32" s="40"/>
      <c r="C32" s="44" t="s">
        <v>127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:H1"/>
    </sheetView>
  </sheetViews>
  <sheetFormatPr defaultColWidth="9.140625" defaultRowHeight="12.75"/>
  <cols>
    <col min="1" max="1" width="23.7109375" style="0" customWidth="1"/>
    <col min="2" max="2" width="8.57421875" style="0" customWidth="1"/>
    <col min="3" max="3" width="7.57421875" style="0" customWidth="1"/>
    <col min="4" max="4" width="2.140625" style="0" customWidth="1"/>
    <col min="5" max="5" width="27.7109375" style="0" bestFit="1" customWidth="1"/>
    <col min="10" max="10" width="3.140625" style="46" customWidth="1"/>
    <col min="11" max="18" width="5.421875" style="46" customWidth="1"/>
  </cols>
  <sheetData>
    <row r="1" spans="1:8" ht="15.75">
      <c r="A1" s="130" t="s">
        <v>128</v>
      </c>
      <c r="B1" s="130"/>
      <c r="C1" s="130"/>
      <c r="D1" s="130"/>
      <c r="E1" s="130"/>
      <c r="F1" s="130"/>
      <c r="G1" s="130"/>
      <c r="H1" s="130"/>
    </row>
    <row r="2" ht="12.75"/>
    <row r="3" ht="12.75"/>
    <row r="4" ht="12.75"/>
    <row r="5" ht="12.75">
      <c r="I5" t="s">
        <v>129</v>
      </c>
    </row>
    <row r="6" ht="12.75"/>
    <row r="7" ht="12.75">
      <c r="H7" s="47" t="s">
        <v>76</v>
      </c>
    </row>
    <row r="8" ht="12.75"/>
    <row r="9" ht="12.75"/>
    <row r="10" ht="12.75"/>
    <row r="11" ht="12.75"/>
    <row r="12" ht="15.75">
      <c r="G12" s="48"/>
    </row>
    <row r="13" spans="1:8" ht="15.75" customHeight="1">
      <c r="A13" s="151" t="s">
        <v>130</v>
      </c>
      <c r="B13" s="151"/>
      <c r="C13" s="151"/>
      <c r="D13" s="151"/>
      <c r="E13" s="151"/>
      <c r="F13" s="151"/>
      <c r="G13" s="151"/>
      <c r="H13" s="151"/>
    </row>
    <row r="14" ht="13.5" thickBot="1"/>
    <row r="15" spans="1:8" ht="12.75">
      <c r="A15" s="145" t="s">
        <v>75</v>
      </c>
      <c r="B15" s="146"/>
      <c r="C15" s="147"/>
      <c r="D15" s="9"/>
      <c r="E15" s="148" t="s">
        <v>131</v>
      </c>
      <c r="F15" s="149"/>
      <c r="G15" s="149"/>
      <c r="H15" s="150"/>
    </row>
    <row r="16" spans="1:8" ht="13.5" thickBot="1">
      <c r="A16" s="50"/>
      <c r="B16" s="51" t="s">
        <v>132</v>
      </c>
      <c r="C16" s="52" t="s">
        <v>133</v>
      </c>
      <c r="D16" s="53"/>
      <c r="E16" s="50" t="s">
        <v>134</v>
      </c>
      <c r="F16" s="51" t="s">
        <v>132</v>
      </c>
      <c r="G16" s="51" t="s">
        <v>135</v>
      </c>
      <c r="H16" s="52" t="s">
        <v>136</v>
      </c>
    </row>
    <row r="17" spans="1:8" ht="15.75">
      <c r="A17" s="143" t="s">
        <v>137</v>
      </c>
      <c r="B17" s="54" t="s">
        <v>162</v>
      </c>
      <c r="C17" s="33"/>
      <c r="E17" s="55" t="s">
        <v>138</v>
      </c>
      <c r="F17" s="56" t="s">
        <v>139</v>
      </c>
      <c r="G17" s="32"/>
      <c r="H17" s="33"/>
    </row>
    <row r="18" spans="1:8" ht="25.5">
      <c r="A18" s="144"/>
      <c r="B18" s="58" t="s">
        <v>163</v>
      </c>
      <c r="C18" s="3"/>
      <c r="E18" s="59" t="s">
        <v>140</v>
      </c>
      <c r="F18" s="60" t="s">
        <v>141</v>
      </c>
      <c r="G18" s="2"/>
      <c r="H18" s="3"/>
    </row>
    <row r="19" spans="1:8" ht="15.75">
      <c r="A19" s="57" t="s">
        <v>142</v>
      </c>
      <c r="B19" s="58" t="s">
        <v>164</v>
      </c>
      <c r="C19" s="3"/>
      <c r="E19" s="61" t="s">
        <v>143</v>
      </c>
      <c r="F19" s="1" t="s">
        <v>165</v>
      </c>
      <c r="G19" s="2"/>
      <c r="H19" s="3"/>
    </row>
    <row r="20" spans="1:8" ht="15.75">
      <c r="A20" s="57" t="s">
        <v>144</v>
      </c>
      <c r="B20" s="58" t="s">
        <v>145</v>
      </c>
      <c r="C20" s="3"/>
      <c r="E20" s="61" t="s">
        <v>146</v>
      </c>
      <c r="F20" s="1" t="s">
        <v>166</v>
      </c>
      <c r="G20" s="2"/>
      <c r="H20" s="3"/>
    </row>
    <row r="21" spans="1:8" ht="15.75">
      <c r="A21" s="57" t="s">
        <v>147</v>
      </c>
      <c r="B21" s="58" t="s">
        <v>167</v>
      </c>
      <c r="C21" s="3"/>
      <c r="E21" s="61" t="s">
        <v>148</v>
      </c>
      <c r="F21" s="1" t="s">
        <v>149</v>
      </c>
      <c r="G21" s="2"/>
      <c r="H21" s="3"/>
    </row>
    <row r="22" spans="1:8" ht="16.5" thickBot="1">
      <c r="A22" s="62" t="s">
        <v>150</v>
      </c>
      <c r="B22" s="63" t="s">
        <v>151</v>
      </c>
      <c r="C22" s="64"/>
      <c r="E22" s="61" t="s">
        <v>152</v>
      </c>
      <c r="F22" s="1" t="s">
        <v>168</v>
      </c>
      <c r="G22" s="2"/>
      <c r="H22" s="3"/>
    </row>
    <row r="23" spans="5:18" ht="16.5" thickBot="1">
      <c r="E23" s="61" t="s">
        <v>153</v>
      </c>
      <c r="F23" s="1" t="s">
        <v>169</v>
      </c>
      <c r="G23" s="2"/>
      <c r="H23" s="3"/>
      <c r="J23" s="140" t="s">
        <v>154</v>
      </c>
      <c r="K23" s="141"/>
      <c r="L23" s="141"/>
      <c r="M23" s="141"/>
      <c r="N23" s="141"/>
      <c r="O23" s="141"/>
      <c r="P23" s="141"/>
      <c r="Q23" s="141"/>
      <c r="R23" s="142"/>
    </row>
    <row r="24" spans="5:18" ht="15.75">
      <c r="E24" s="61" t="s">
        <v>155</v>
      </c>
      <c r="F24" s="1" t="s">
        <v>170</v>
      </c>
      <c r="G24" s="2"/>
      <c r="H24" s="3"/>
      <c r="J24" s="49" t="s">
        <v>139</v>
      </c>
      <c r="K24" s="32">
        <v>20</v>
      </c>
      <c r="L24" s="32">
        <v>28</v>
      </c>
      <c r="M24" s="32">
        <v>35</v>
      </c>
      <c r="N24" s="32">
        <v>45</v>
      </c>
      <c r="O24" s="32">
        <v>55</v>
      </c>
      <c r="P24" s="32">
        <v>65</v>
      </c>
      <c r="Q24" s="32">
        <v>75</v>
      </c>
      <c r="R24" s="33">
        <v>85</v>
      </c>
    </row>
    <row r="25" spans="5:18" ht="13.5" thickBot="1">
      <c r="E25" s="59" t="s">
        <v>156</v>
      </c>
      <c r="F25" s="58" t="s">
        <v>157</v>
      </c>
      <c r="G25" s="2"/>
      <c r="H25" s="3"/>
      <c r="J25" s="65" t="s">
        <v>157</v>
      </c>
      <c r="K25" s="4">
        <v>1.8</v>
      </c>
      <c r="L25" s="4">
        <v>1.9</v>
      </c>
      <c r="M25" s="4">
        <v>2.1</v>
      </c>
      <c r="N25" s="4">
        <v>2.3</v>
      </c>
      <c r="O25" s="4">
        <v>2.5</v>
      </c>
      <c r="P25" s="4">
        <v>2.6</v>
      </c>
      <c r="Q25" s="4">
        <v>2.8</v>
      </c>
      <c r="R25" s="6">
        <v>2.9</v>
      </c>
    </row>
    <row r="26" spans="5:8" ht="25.5">
      <c r="E26" s="59" t="s">
        <v>158</v>
      </c>
      <c r="F26" s="66" t="s">
        <v>149</v>
      </c>
      <c r="G26" s="2"/>
      <c r="H26" s="3"/>
    </row>
    <row r="27" spans="5:8" ht="15.75">
      <c r="E27" s="61" t="s">
        <v>159</v>
      </c>
      <c r="F27" s="1" t="s">
        <v>171</v>
      </c>
      <c r="G27" s="2"/>
      <c r="H27" s="3"/>
    </row>
    <row r="28" spans="5:8" ht="13.5" thickBot="1">
      <c r="E28" s="67" t="s">
        <v>160</v>
      </c>
      <c r="F28" s="5" t="s">
        <v>161</v>
      </c>
      <c r="G28" s="4"/>
      <c r="H28" s="6"/>
    </row>
    <row r="31" ht="26.25" customHeight="1">
      <c r="E31" s="47"/>
    </row>
    <row r="36" ht="25.5" customHeight="1"/>
    <row r="37" ht="12.75">
      <c r="F37" s="68"/>
    </row>
  </sheetData>
  <mergeCells count="6">
    <mergeCell ref="J23:R23"/>
    <mergeCell ref="A1:H1"/>
    <mergeCell ref="A17:A18"/>
    <mergeCell ref="A15:C15"/>
    <mergeCell ref="E15:H15"/>
    <mergeCell ref="A13:H13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Q5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5.7109375" style="0" customWidth="1"/>
    <col min="4" max="4" width="8.00390625" style="0" bestFit="1" customWidth="1"/>
    <col min="5" max="5" width="6.28125" style="0" bestFit="1" customWidth="1"/>
    <col min="6" max="6" width="9.00390625" style="0" bestFit="1" customWidth="1"/>
    <col min="7" max="7" width="14.140625" style="0" bestFit="1" customWidth="1"/>
    <col min="8" max="8" width="17.00390625" style="0" bestFit="1" customWidth="1"/>
    <col min="12" max="12" width="13.28125" style="0" bestFit="1" customWidth="1"/>
    <col min="13" max="13" width="6.140625" style="0" bestFit="1" customWidth="1"/>
    <col min="14" max="16" width="6.57421875" style="0" bestFit="1" customWidth="1"/>
    <col min="17" max="17" width="10.00390625" style="0" bestFit="1" customWidth="1"/>
  </cols>
  <sheetData>
    <row r="2" spans="2:17" ht="15.75">
      <c r="B2" s="130" t="s">
        <v>238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ht="9.75" customHeight="1" thickBot="1"/>
    <row r="4" spans="4:16" ht="13.5" thickBot="1">
      <c r="D4" s="132" t="s">
        <v>176</v>
      </c>
      <c r="E4" s="134"/>
      <c r="N4" s="132" t="s">
        <v>1</v>
      </c>
      <c r="O4" s="133"/>
      <c r="P4" s="134"/>
    </row>
    <row r="5" spans="2:17" ht="24.75" customHeight="1" thickBot="1">
      <c r="B5" s="70" t="s">
        <v>2</v>
      </c>
      <c r="C5" s="71" t="s">
        <v>3</v>
      </c>
      <c r="D5" s="70" t="s">
        <v>4</v>
      </c>
      <c r="E5" s="72" t="s">
        <v>5</v>
      </c>
      <c r="F5" s="73" t="s">
        <v>177</v>
      </c>
      <c r="G5" s="74" t="s">
        <v>6</v>
      </c>
      <c r="H5" s="74" t="s">
        <v>7</v>
      </c>
      <c r="I5" s="74" t="s">
        <v>8</v>
      </c>
      <c r="J5" s="75" t="s">
        <v>9</v>
      </c>
      <c r="K5" s="74" t="s">
        <v>178</v>
      </c>
      <c r="L5" s="74" t="s">
        <v>10</v>
      </c>
      <c r="M5" s="71" t="s">
        <v>179</v>
      </c>
      <c r="N5" s="70" t="s">
        <v>13</v>
      </c>
      <c r="O5" s="74" t="s">
        <v>14</v>
      </c>
      <c r="P5" s="72" t="s">
        <v>15</v>
      </c>
      <c r="Q5" s="76" t="s">
        <v>16</v>
      </c>
    </row>
    <row r="6" spans="2:17" ht="12.75">
      <c r="B6" s="77">
        <v>2134</v>
      </c>
      <c r="C6" s="78">
        <v>37623</v>
      </c>
      <c r="D6" s="79">
        <v>0.40625</v>
      </c>
      <c r="E6" s="80">
        <v>0.45</v>
      </c>
      <c r="F6" s="81">
        <f aca="true" t="shared" si="0" ref="F6:F47">E6-D6</f>
        <v>0.04375000000000001</v>
      </c>
      <c r="G6" s="82" t="s">
        <v>52</v>
      </c>
      <c r="H6" s="82" t="s">
        <v>53</v>
      </c>
      <c r="I6" s="83">
        <v>455908</v>
      </c>
      <c r="J6" s="84">
        <v>35136</v>
      </c>
      <c r="K6" s="82" t="s">
        <v>180</v>
      </c>
      <c r="L6" s="82" t="s">
        <v>54</v>
      </c>
      <c r="M6" s="85">
        <f aca="true" t="shared" si="1" ref="M6:M47">TRUNC((C6-J6)/365)</f>
        <v>6</v>
      </c>
      <c r="N6" s="77"/>
      <c r="O6" s="82"/>
      <c r="P6" s="87"/>
      <c r="Q6" s="88" t="str">
        <f aca="true" t="shared" si="2" ref="Q6:Q47">IF(OR(N6&gt;5,O6&gt;0,P6&gt;0),"Reprovado","Aprovado")</f>
        <v>Aprovado</v>
      </c>
    </row>
    <row r="7" spans="2:17" ht="12.75">
      <c r="B7" s="89">
        <v>2135</v>
      </c>
      <c r="C7" s="90">
        <v>37623</v>
      </c>
      <c r="D7" s="91">
        <v>0.4666666666666666</v>
      </c>
      <c r="E7" s="92">
        <v>0.48055555555555557</v>
      </c>
      <c r="F7" s="93">
        <f t="shared" si="0"/>
        <v>0.01388888888888895</v>
      </c>
      <c r="G7" s="1" t="s">
        <v>17</v>
      </c>
      <c r="H7" s="1" t="s">
        <v>18</v>
      </c>
      <c r="I7" s="2">
        <v>77165</v>
      </c>
      <c r="J7" s="94">
        <v>35815</v>
      </c>
      <c r="K7" s="1" t="s">
        <v>181</v>
      </c>
      <c r="L7" s="1" t="s">
        <v>19</v>
      </c>
      <c r="M7" s="95">
        <f t="shared" si="1"/>
        <v>4</v>
      </c>
      <c r="N7" s="89"/>
      <c r="O7" s="1"/>
      <c r="P7" s="7"/>
      <c r="Q7" s="97" t="str">
        <f t="shared" si="2"/>
        <v>Aprovado</v>
      </c>
    </row>
    <row r="8" spans="2:17" ht="12.75">
      <c r="B8" s="89">
        <v>2136</v>
      </c>
      <c r="C8" s="90">
        <v>37623</v>
      </c>
      <c r="D8" s="91">
        <v>0.6631944444444444</v>
      </c>
      <c r="E8" s="92">
        <v>0.6763888888888889</v>
      </c>
      <c r="F8" s="93">
        <f t="shared" si="0"/>
        <v>0.013194444444444509</v>
      </c>
      <c r="G8" s="1" t="s">
        <v>20</v>
      </c>
      <c r="H8" s="1" t="s">
        <v>21</v>
      </c>
      <c r="I8" s="2">
        <v>140780</v>
      </c>
      <c r="J8" s="94">
        <v>34146</v>
      </c>
      <c r="K8" s="1" t="s">
        <v>182</v>
      </c>
      <c r="L8" s="1" t="s">
        <v>19</v>
      </c>
      <c r="M8" s="95">
        <f t="shared" si="1"/>
        <v>9</v>
      </c>
      <c r="N8" s="89">
        <v>2</v>
      </c>
      <c r="O8" s="1">
        <v>1</v>
      </c>
      <c r="P8" s="7"/>
      <c r="Q8" s="97" t="str">
        <f t="shared" si="2"/>
        <v>Reprovado</v>
      </c>
    </row>
    <row r="9" spans="2:17" ht="12.75">
      <c r="B9" s="89">
        <v>2137</v>
      </c>
      <c r="C9" s="90">
        <v>37623</v>
      </c>
      <c r="D9" s="91">
        <v>0.6875</v>
      </c>
      <c r="E9" s="92">
        <v>0.7</v>
      </c>
      <c r="F9" s="93">
        <f t="shared" si="0"/>
        <v>0.012499999999999956</v>
      </c>
      <c r="G9" s="1" t="s">
        <v>22</v>
      </c>
      <c r="H9" s="1" t="s">
        <v>23</v>
      </c>
      <c r="I9" s="2">
        <v>57000</v>
      </c>
      <c r="J9" s="94">
        <v>35328</v>
      </c>
      <c r="K9" s="1" t="s">
        <v>183</v>
      </c>
      <c r="L9" s="1" t="s">
        <v>19</v>
      </c>
      <c r="M9" s="95">
        <f t="shared" si="1"/>
        <v>6</v>
      </c>
      <c r="N9" s="89"/>
      <c r="O9" s="1"/>
      <c r="P9" s="7"/>
      <c r="Q9" s="97" t="str">
        <f t="shared" si="2"/>
        <v>Aprovado</v>
      </c>
    </row>
    <row r="10" spans="2:17" ht="12.75">
      <c r="B10" s="89">
        <v>2138</v>
      </c>
      <c r="C10" s="90">
        <v>37624</v>
      </c>
      <c r="D10" s="91">
        <v>0.43194444444444446</v>
      </c>
      <c r="E10" s="92">
        <v>0.44305555555555554</v>
      </c>
      <c r="F10" s="93">
        <f t="shared" si="0"/>
        <v>0.011111111111111072</v>
      </c>
      <c r="G10" s="1" t="s">
        <v>24</v>
      </c>
      <c r="H10" s="1" t="s">
        <v>25</v>
      </c>
      <c r="I10" s="2">
        <v>125000</v>
      </c>
      <c r="J10" s="94">
        <v>35955</v>
      </c>
      <c r="K10" s="1" t="s">
        <v>184</v>
      </c>
      <c r="L10" s="1" t="s">
        <v>19</v>
      </c>
      <c r="M10" s="95">
        <f t="shared" si="1"/>
        <v>4</v>
      </c>
      <c r="N10" s="89">
        <v>4</v>
      </c>
      <c r="O10" s="1"/>
      <c r="P10" s="7"/>
      <c r="Q10" s="97" t="str">
        <f t="shared" si="2"/>
        <v>Aprovado</v>
      </c>
    </row>
    <row r="11" spans="2:17" ht="12.75">
      <c r="B11" s="89">
        <v>2139</v>
      </c>
      <c r="C11" s="90">
        <v>37624</v>
      </c>
      <c r="D11" s="91">
        <v>0.4840277777777778</v>
      </c>
      <c r="E11" s="92">
        <v>0.5034722222222222</v>
      </c>
      <c r="F11" s="93">
        <f t="shared" si="0"/>
        <v>0.01944444444444443</v>
      </c>
      <c r="G11" s="1" t="s">
        <v>66</v>
      </c>
      <c r="H11" s="1" t="s">
        <v>67</v>
      </c>
      <c r="I11" s="2">
        <v>789654</v>
      </c>
      <c r="J11" s="94">
        <v>35235</v>
      </c>
      <c r="K11" s="1" t="s">
        <v>185</v>
      </c>
      <c r="L11" s="1" t="s">
        <v>68</v>
      </c>
      <c r="M11" s="95">
        <f t="shared" si="1"/>
        <v>6</v>
      </c>
      <c r="N11" s="89"/>
      <c r="O11" s="1"/>
      <c r="P11" s="7"/>
      <c r="Q11" s="97" t="str">
        <f t="shared" si="2"/>
        <v>Aprovado</v>
      </c>
    </row>
    <row r="12" spans="2:17" ht="12.75">
      <c r="B12" s="89">
        <v>2140</v>
      </c>
      <c r="C12" s="90">
        <v>37624</v>
      </c>
      <c r="D12" s="91">
        <v>0.5034722222222222</v>
      </c>
      <c r="E12" s="92">
        <v>0.5430555555555555</v>
      </c>
      <c r="F12" s="93">
        <f t="shared" si="0"/>
        <v>0.039583333333333304</v>
      </c>
      <c r="G12" s="1" t="s">
        <v>55</v>
      </c>
      <c r="H12" s="1" t="s">
        <v>56</v>
      </c>
      <c r="I12" s="2">
        <v>654870</v>
      </c>
      <c r="J12" s="94">
        <v>35352</v>
      </c>
      <c r="K12" s="1" t="s">
        <v>186</v>
      </c>
      <c r="L12" s="1" t="s">
        <v>54</v>
      </c>
      <c r="M12" s="95">
        <f t="shared" si="1"/>
        <v>6</v>
      </c>
      <c r="N12" s="89">
        <v>1</v>
      </c>
      <c r="O12" s="1"/>
      <c r="P12" s="7"/>
      <c r="Q12" s="97" t="str">
        <f t="shared" si="2"/>
        <v>Aprovado</v>
      </c>
    </row>
    <row r="13" spans="2:17" ht="12.75">
      <c r="B13" s="89">
        <v>2141</v>
      </c>
      <c r="C13" s="90">
        <v>37624</v>
      </c>
      <c r="D13" s="91">
        <v>0.5958333333333333</v>
      </c>
      <c r="E13" s="92">
        <v>0.6083333333333333</v>
      </c>
      <c r="F13" s="93">
        <f t="shared" si="0"/>
        <v>0.012499999999999956</v>
      </c>
      <c r="G13" s="1" t="s">
        <v>24</v>
      </c>
      <c r="H13" s="1" t="s">
        <v>26</v>
      </c>
      <c r="I13" s="2">
        <v>37000</v>
      </c>
      <c r="J13" s="94">
        <v>34787</v>
      </c>
      <c r="K13" s="1" t="s">
        <v>187</v>
      </c>
      <c r="L13" s="1" t="s">
        <v>19</v>
      </c>
      <c r="M13" s="95">
        <f t="shared" si="1"/>
        <v>7</v>
      </c>
      <c r="N13" s="89"/>
      <c r="O13" s="1"/>
      <c r="P13" s="7"/>
      <c r="Q13" s="97" t="str">
        <f t="shared" si="2"/>
        <v>Aprovado</v>
      </c>
    </row>
    <row r="14" spans="2:17" ht="12.75">
      <c r="B14" s="89">
        <v>2142</v>
      </c>
      <c r="C14" s="90">
        <v>37624</v>
      </c>
      <c r="D14" s="91">
        <v>0.6541666666666667</v>
      </c>
      <c r="E14" s="92">
        <v>0.6673611111111111</v>
      </c>
      <c r="F14" s="93">
        <f t="shared" si="0"/>
        <v>0.013194444444444398</v>
      </c>
      <c r="G14" s="1" t="s">
        <v>17</v>
      </c>
      <c r="H14" s="1" t="s">
        <v>18</v>
      </c>
      <c r="I14" s="2">
        <v>119000</v>
      </c>
      <c r="J14" s="94">
        <v>35694</v>
      </c>
      <c r="K14" s="1" t="s">
        <v>188</v>
      </c>
      <c r="L14" s="1" t="s">
        <v>19</v>
      </c>
      <c r="M14" s="95">
        <f t="shared" si="1"/>
        <v>5</v>
      </c>
      <c r="N14" s="89"/>
      <c r="O14" s="1"/>
      <c r="P14" s="7"/>
      <c r="Q14" s="97" t="str">
        <f t="shared" si="2"/>
        <v>Aprovado</v>
      </c>
    </row>
    <row r="15" spans="2:17" ht="12.75">
      <c r="B15" s="89">
        <v>2143</v>
      </c>
      <c r="C15" s="90">
        <v>37624</v>
      </c>
      <c r="D15" s="91">
        <v>0.6833333333333332</v>
      </c>
      <c r="E15" s="92">
        <v>0.6993055555555556</v>
      </c>
      <c r="F15" s="93">
        <f t="shared" si="0"/>
        <v>0.015972222222222388</v>
      </c>
      <c r="G15" s="1" t="s">
        <v>239</v>
      </c>
      <c r="H15" s="1" t="s">
        <v>27</v>
      </c>
      <c r="I15" s="2">
        <v>92000</v>
      </c>
      <c r="J15" s="94">
        <v>31882</v>
      </c>
      <c r="K15" s="1" t="s">
        <v>190</v>
      </c>
      <c r="L15" s="1" t="s">
        <v>19</v>
      </c>
      <c r="M15" s="95">
        <f t="shared" si="1"/>
        <v>15</v>
      </c>
      <c r="N15" s="89"/>
      <c r="O15" s="1"/>
      <c r="P15" s="7"/>
      <c r="Q15" s="97" t="str">
        <f t="shared" si="2"/>
        <v>Aprovado</v>
      </c>
    </row>
    <row r="16" spans="2:17" ht="12.75">
      <c r="B16" s="89">
        <v>2144</v>
      </c>
      <c r="C16" s="90">
        <v>37627</v>
      </c>
      <c r="D16" s="91">
        <v>0.3854166666666667</v>
      </c>
      <c r="E16" s="92">
        <v>0.4041666666666666</v>
      </c>
      <c r="F16" s="93">
        <f t="shared" si="0"/>
        <v>0.018749999999999933</v>
      </c>
      <c r="G16" s="1" t="s">
        <v>69</v>
      </c>
      <c r="H16" s="1" t="s">
        <v>70</v>
      </c>
      <c r="I16" s="2">
        <v>690543</v>
      </c>
      <c r="J16" s="94">
        <v>33523</v>
      </c>
      <c r="K16" s="1" t="s">
        <v>191</v>
      </c>
      <c r="L16" s="1" t="s">
        <v>68</v>
      </c>
      <c r="M16" s="95">
        <f t="shared" si="1"/>
        <v>11</v>
      </c>
      <c r="N16" s="89">
        <v>2</v>
      </c>
      <c r="O16" s="1">
        <v>1</v>
      </c>
      <c r="P16" s="7">
        <v>1</v>
      </c>
      <c r="Q16" s="97" t="str">
        <f t="shared" si="2"/>
        <v>Reprovado</v>
      </c>
    </row>
    <row r="17" spans="2:17" ht="12.75">
      <c r="B17" s="89">
        <v>2145</v>
      </c>
      <c r="C17" s="90">
        <v>37627</v>
      </c>
      <c r="D17" s="91">
        <v>0.4708333333333334</v>
      </c>
      <c r="E17" s="92">
        <v>0.4826388888888889</v>
      </c>
      <c r="F17" s="93">
        <f t="shared" si="0"/>
        <v>0.011805555555555514</v>
      </c>
      <c r="G17" s="1" t="s">
        <v>239</v>
      </c>
      <c r="H17" s="1" t="s">
        <v>28</v>
      </c>
      <c r="I17" s="2">
        <v>80000</v>
      </c>
      <c r="J17" s="94">
        <v>34701</v>
      </c>
      <c r="K17" s="1" t="s">
        <v>192</v>
      </c>
      <c r="L17" s="1" t="s">
        <v>19</v>
      </c>
      <c r="M17" s="95">
        <f t="shared" si="1"/>
        <v>8</v>
      </c>
      <c r="N17" s="89"/>
      <c r="O17" s="1"/>
      <c r="P17" s="7"/>
      <c r="Q17" s="97" t="str">
        <f t="shared" si="2"/>
        <v>Aprovado</v>
      </c>
    </row>
    <row r="18" spans="2:17" ht="12.75">
      <c r="B18" s="89">
        <v>2146</v>
      </c>
      <c r="C18" s="90">
        <v>37628</v>
      </c>
      <c r="D18" s="91">
        <v>0.47222222222222227</v>
      </c>
      <c r="E18" s="92">
        <v>0.4888888888888889</v>
      </c>
      <c r="F18" s="93">
        <f t="shared" si="0"/>
        <v>0.016666666666666607</v>
      </c>
      <c r="G18" s="1" t="s">
        <v>29</v>
      </c>
      <c r="H18" s="1" t="s">
        <v>30</v>
      </c>
      <c r="I18" s="2">
        <v>114000</v>
      </c>
      <c r="J18" s="94">
        <v>34588</v>
      </c>
      <c r="K18" s="1" t="s">
        <v>193</v>
      </c>
      <c r="L18" s="1" t="s">
        <v>19</v>
      </c>
      <c r="M18" s="95">
        <f t="shared" si="1"/>
        <v>8</v>
      </c>
      <c r="N18" s="89"/>
      <c r="O18" s="1"/>
      <c r="P18" s="7"/>
      <c r="Q18" s="97" t="str">
        <f t="shared" si="2"/>
        <v>Aprovado</v>
      </c>
    </row>
    <row r="19" spans="2:17" ht="12.75">
      <c r="B19" s="89">
        <v>2147</v>
      </c>
      <c r="C19" s="90">
        <v>37628</v>
      </c>
      <c r="D19" s="91">
        <v>0.7055555555555556</v>
      </c>
      <c r="E19" s="92">
        <v>0.7159722222222222</v>
      </c>
      <c r="F19" s="93">
        <f t="shared" si="0"/>
        <v>0.01041666666666663</v>
      </c>
      <c r="G19" s="1" t="s">
        <v>22</v>
      </c>
      <c r="H19" s="1" t="s">
        <v>31</v>
      </c>
      <c r="I19" s="2">
        <v>201177</v>
      </c>
      <c r="J19" s="94">
        <v>32128</v>
      </c>
      <c r="K19" s="1" t="s">
        <v>194</v>
      </c>
      <c r="L19" s="1" t="s">
        <v>19</v>
      </c>
      <c r="M19" s="95">
        <f t="shared" si="1"/>
        <v>15</v>
      </c>
      <c r="N19" s="89">
        <v>4</v>
      </c>
      <c r="O19" s="1">
        <v>1</v>
      </c>
      <c r="P19" s="7"/>
      <c r="Q19" s="97" t="str">
        <f t="shared" si="2"/>
        <v>Reprovado</v>
      </c>
    </row>
    <row r="20" spans="2:17" ht="12.75">
      <c r="B20" s="89">
        <v>2148</v>
      </c>
      <c r="C20" s="90">
        <v>37628</v>
      </c>
      <c r="D20" s="91">
        <v>0.71875</v>
      </c>
      <c r="E20" s="92">
        <v>0.7270833333333333</v>
      </c>
      <c r="F20" s="93">
        <f t="shared" si="0"/>
        <v>0.008333333333333304</v>
      </c>
      <c r="G20" s="1" t="s">
        <v>20</v>
      </c>
      <c r="H20" s="1" t="s">
        <v>32</v>
      </c>
      <c r="I20" s="2">
        <v>45000</v>
      </c>
      <c r="J20" s="94">
        <v>36109</v>
      </c>
      <c r="K20" s="1" t="s">
        <v>195</v>
      </c>
      <c r="L20" s="1" t="s">
        <v>19</v>
      </c>
      <c r="M20" s="95">
        <f t="shared" si="1"/>
        <v>4</v>
      </c>
      <c r="N20" s="89"/>
      <c r="O20" s="1"/>
      <c r="P20" s="7"/>
      <c r="Q20" s="97" t="str">
        <f t="shared" si="2"/>
        <v>Aprovado</v>
      </c>
    </row>
    <row r="21" spans="2:17" ht="12.75">
      <c r="B21" s="89">
        <v>2149</v>
      </c>
      <c r="C21" s="90">
        <v>37629</v>
      </c>
      <c r="D21" s="91">
        <v>0.4201388888888889</v>
      </c>
      <c r="E21" s="92">
        <v>0.4368055555555555</v>
      </c>
      <c r="F21" s="93">
        <f t="shared" si="0"/>
        <v>0.016666666666666607</v>
      </c>
      <c r="G21" s="1" t="s">
        <v>20</v>
      </c>
      <c r="H21" s="1" t="s">
        <v>33</v>
      </c>
      <c r="I21" s="2">
        <v>41527</v>
      </c>
      <c r="J21" s="94">
        <v>33911</v>
      </c>
      <c r="K21" s="1" t="s">
        <v>196</v>
      </c>
      <c r="L21" s="1" t="s">
        <v>19</v>
      </c>
      <c r="M21" s="95">
        <f t="shared" si="1"/>
        <v>10</v>
      </c>
      <c r="N21" s="89"/>
      <c r="O21" s="1"/>
      <c r="P21" s="7"/>
      <c r="Q21" s="97" t="str">
        <f t="shared" si="2"/>
        <v>Aprovado</v>
      </c>
    </row>
    <row r="22" spans="2:17" ht="12.75">
      <c r="B22" s="89">
        <v>2150</v>
      </c>
      <c r="C22" s="90">
        <v>37629</v>
      </c>
      <c r="D22" s="91">
        <v>0.4777777777777778</v>
      </c>
      <c r="E22" s="92">
        <v>0.5229166666666667</v>
      </c>
      <c r="F22" s="93">
        <f t="shared" si="0"/>
        <v>0.045138888888888895</v>
      </c>
      <c r="G22" s="1" t="s">
        <v>57</v>
      </c>
      <c r="H22" s="1" t="s">
        <v>58</v>
      </c>
      <c r="I22" s="2">
        <v>990678</v>
      </c>
      <c r="J22" s="94">
        <v>31459</v>
      </c>
      <c r="K22" s="1" t="s">
        <v>197</v>
      </c>
      <c r="L22" s="1" t="s">
        <v>54</v>
      </c>
      <c r="M22" s="95">
        <f t="shared" si="1"/>
        <v>16</v>
      </c>
      <c r="N22" s="89"/>
      <c r="O22" s="1"/>
      <c r="P22" s="7"/>
      <c r="Q22" s="97" t="str">
        <f t="shared" si="2"/>
        <v>Aprovado</v>
      </c>
    </row>
    <row r="23" spans="2:17" ht="12.75">
      <c r="B23" s="89">
        <v>2151</v>
      </c>
      <c r="C23" s="90">
        <v>37629</v>
      </c>
      <c r="D23" s="91">
        <v>0.642361111111111</v>
      </c>
      <c r="E23" s="92">
        <v>0.6569444444444444</v>
      </c>
      <c r="F23" s="93">
        <f t="shared" si="0"/>
        <v>0.014583333333333393</v>
      </c>
      <c r="G23" s="1" t="s">
        <v>20</v>
      </c>
      <c r="H23" s="1" t="s">
        <v>34</v>
      </c>
      <c r="I23" s="2">
        <v>103000</v>
      </c>
      <c r="J23" s="94">
        <v>34845</v>
      </c>
      <c r="K23" s="1" t="s">
        <v>198</v>
      </c>
      <c r="L23" s="1" t="s">
        <v>19</v>
      </c>
      <c r="M23" s="95">
        <f t="shared" si="1"/>
        <v>7</v>
      </c>
      <c r="N23" s="89">
        <v>1</v>
      </c>
      <c r="O23" s="1"/>
      <c r="P23" s="7"/>
      <c r="Q23" s="97" t="str">
        <f t="shared" si="2"/>
        <v>Aprovado</v>
      </c>
    </row>
    <row r="24" spans="2:17" ht="12.75">
      <c r="B24" s="89">
        <v>2152</v>
      </c>
      <c r="C24" s="90">
        <v>37629</v>
      </c>
      <c r="D24" s="91">
        <v>0.6645833333333333</v>
      </c>
      <c r="E24" s="92">
        <v>0.675</v>
      </c>
      <c r="F24" s="93">
        <f t="shared" si="0"/>
        <v>0.01041666666666674</v>
      </c>
      <c r="G24" s="1" t="s">
        <v>35</v>
      </c>
      <c r="H24" s="1" t="s">
        <v>36</v>
      </c>
      <c r="I24" s="2">
        <v>88126</v>
      </c>
      <c r="J24" s="94">
        <v>35215</v>
      </c>
      <c r="K24" s="1" t="s">
        <v>199</v>
      </c>
      <c r="L24" s="1" t="s">
        <v>19</v>
      </c>
      <c r="M24" s="95">
        <f t="shared" si="1"/>
        <v>6</v>
      </c>
      <c r="N24" s="89"/>
      <c r="O24" s="1"/>
      <c r="P24" s="7"/>
      <c r="Q24" s="97" t="str">
        <f t="shared" si="2"/>
        <v>Aprovado</v>
      </c>
    </row>
    <row r="25" spans="2:17" ht="12.75">
      <c r="B25" s="89">
        <v>2153</v>
      </c>
      <c r="C25" s="90">
        <v>37629</v>
      </c>
      <c r="D25" s="91">
        <v>0.6902777777777778</v>
      </c>
      <c r="E25" s="92">
        <v>0.7027777777777778</v>
      </c>
      <c r="F25" s="93">
        <f t="shared" si="0"/>
        <v>0.012500000000000067</v>
      </c>
      <c r="G25" s="1" t="s">
        <v>20</v>
      </c>
      <c r="H25" s="1" t="s">
        <v>37</v>
      </c>
      <c r="I25" s="2">
        <v>54865</v>
      </c>
      <c r="J25" s="94">
        <v>33298</v>
      </c>
      <c r="K25" s="1" t="s">
        <v>200</v>
      </c>
      <c r="L25" s="1" t="s">
        <v>19</v>
      </c>
      <c r="M25" s="95">
        <f t="shared" si="1"/>
        <v>11</v>
      </c>
      <c r="N25" s="89"/>
      <c r="O25" s="1"/>
      <c r="P25" s="7"/>
      <c r="Q25" s="97" t="str">
        <f t="shared" si="2"/>
        <v>Aprovado</v>
      </c>
    </row>
    <row r="26" spans="2:17" ht="12.75">
      <c r="B26" s="89">
        <v>2154</v>
      </c>
      <c r="C26" s="90">
        <v>37629</v>
      </c>
      <c r="D26" s="91">
        <v>0.7138888888888889</v>
      </c>
      <c r="E26" s="92">
        <v>0.7305555555555556</v>
      </c>
      <c r="F26" s="93">
        <f t="shared" si="0"/>
        <v>0.01666666666666672</v>
      </c>
      <c r="G26" s="1" t="s">
        <v>29</v>
      </c>
      <c r="H26" s="1" t="s">
        <v>38</v>
      </c>
      <c r="I26" s="2">
        <v>92000</v>
      </c>
      <c r="J26" s="94">
        <v>34853</v>
      </c>
      <c r="K26" s="1" t="s">
        <v>201</v>
      </c>
      <c r="L26" s="1" t="s">
        <v>19</v>
      </c>
      <c r="M26" s="95">
        <f t="shared" si="1"/>
        <v>7</v>
      </c>
      <c r="N26" s="89">
        <v>7</v>
      </c>
      <c r="O26" s="1"/>
      <c r="P26" s="7"/>
      <c r="Q26" s="97" t="str">
        <f t="shared" si="2"/>
        <v>Reprovado</v>
      </c>
    </row>
    <row r="27" spans="2:17" ht="12.75">
      <c r="B27" s="89">
        <v>2155</v>
      </c>
      <c r="C27" s="90">
        <v>37630</v>
      </c>
      <c r="D27" s="91">
        <v>0.6006944444444444</v>
      </c>
      <c r="E27" s="92">
        <v>0.6486111111111111</v>
      </c>
      <c r="F27" s="93">
        <f t="shared" si="0"/>
        <v>0.04791666666666672</v>
      </c>
      <c r="G27" s="1" t="s">
        <v>59</v>
      </c>
      <c r="H27" s="1" t="s">
        <v>60</v>
      </c>
      <c r="I27" s="2">
        <v>860759</v>
      </c>
      <c r="J27" s="94">
        <v>35906</v>
      </c>
      <c r="K27" s="1" t="s">
        <v>202</v>
      </c>
      <c r="L27" s="1" t="s">
        <v>54</v>
      </c>
      <c r="M27" s="95">
        <f t="shared" si="1"/>
        <v>4</v>
      </c>
      <c r="N27" s="89"/>
      <c r="O27" s="1"/>
      <c r="P27" s="7"/>
      <c r="Q27" s="97" t="str">
        <f t="shared" si="2"/>
        <v>Aprovado</v>
      </c>
    </row>
    <row r="28" spans="2:17" ht="12.75">
      <c r="B28" s="89">
        <v>2156</v>
      </c>
      <c r="C28" s="90">
        <v>37630</v>
      </c>
      <c r="D28" s="91">
        <v>0.6215277777777778</v>
      </c>
      <c r="E28" s="92">
        <v>0.6361111111111112</v>
      </c>
      <c r="F28" s="93">
        <f t="shared" si="0"/>
        <v>0.014583333333333393</v>
      </c>
      <c r="G28" s="1" t="s">
        <v>24</v>
      </c>
      <c r="H28" s="1" t="s">
        <v>39</v>
      </c>
      <c r="I28" s="2">
        <v>120000</v>
      </c>
      <c r="J28" s="94">
        <v>34109</v>
      </c>
      <c r="K28" s="1" t="s">
        <v>203</v>
      </c>
      <c r="L28" s="1" t="s">
        <v>19</v>
      </c>
      <c r="M28" s="95">
        <f t="shared" si="1"/>
        <v>9</v>
      </c>
      <c r="N28" s="89"/>
      <c r="O28" s="1"/>
      <c r="P28" s="7"/>
      <c r="Q28" s="97" t="str">
        <f t="shared" si="2"/>
        <v>Aprovado</v>
      </c>
    </row>
    <row r="29" spans="2:17" ht="12.75">
      <c r="B29" s="89">
        <v>2157</v>
      </c>
      <c r="C29" s="90">
        <v>37630</v>
      </c>
      <c r="D29" s="91">
        <v>0.6729166666666666</v>
      </c>
      <c r="E29" s="92">
        <v>0.6881944444444444</v>
      </c>
      <c r="F29" s="93">
        <f t="shared" si="0"/>
        <v>0.015277777777777835</v>
      </c>
      <c r="G29" s="1" t="s">
        <v>22</v>
      </c>
      <c r="H29" s="1" t="s">
        <v>40</v>
      </c>
      <c r="I29" s="2">
        <v>59000</v>
      </c>
      <c r="J29" s="94">
        <v>31707</v>
      </c>
      <c r="K29" s="1" t="s">
        <v>204</v>
      </c>
      <c r="L29" s="1" t="s">
        <v>19</v>
      </c>
      <c r="M29" s="95">
        <f t="shared" si="1"/>
        <v>16</v>
      </c>
      <c r="N29" s="89">
        <v>1</v>
      </c>
      <c r="O29" s="1"/>
      <c r="P29" s="7"/>
      <c r="Q29" s="97" t="str">
        <f t="shared" si="2"/>
        <v>Aprovado</v>
      </c>
    </row>
    <row r="30" spans="2:17" ht="12.75">
      <c r="B30" s="89">
        <v>2158</v>
      </c>
      <c r="C30" s="90">
        <v>37631</v>
      </c>
      <c r="D30" s="91">
        <v>0.42569444444444443</v>
      </c>
      <c r="E30" s="92">
        <v>0.4395833333333334</v>
      </c>
      <c r="F30" s="93">
        <f t="shared" si="0"/>
        <v>0.01388888888888895</v>
      </c>
      <c r="G30" s="1" t="s">
        <v>20</v>
      </c>
      <c r="H30" s="1" t="s">
        <v>41</v>
      </c>
      <c r="I30" s="2">
        <v>54111</v>
      </c>
      <c r="J30" s="94">
        <v>35430</v>
      </c>
      <c r="K30" s="1" t="s">
        <v>205</v>
      </c>
      <c r="L30" s="1" t="s">
        <v>19</v>
      </c>
      <c r="M30" s="95">
        <f t="shared" si="1"/>
        <v>6</v>
      </c>
      <c r="N30" s="89"/>
      <c r="O30" s="1"/>
      <c r="P30" s="7"/>
      <c r="Q30" s="97" t="str">
        <f t="shared" si="2"/>
        <v>Aprovado</v>
      </c>
    </row>
    <row r="31" spans="2:17" ht="12.75">
      <c r="B31" s="89">
        <v>2159</v>
      </c>
      <c r="C31" s="90">
        <v>37631</v>
      </c>
      <c r="D31" s="91">
        <v>0.4479166666666667</v>
      </c>
      <c r="E31" s="92">
        <v>0.46319444444444446</v>
      </c>
      <c r="F31" s="93">
        <f t="shared" si="0"/>
        <v>0.015277777777777779</v>
      </c>
      <c r="G31" s="1" t="s">
        <v>35</v>
      </c>
      <c r="H31" s="1" t="s">
        <v>42</v>
      </c>
      <c r="I31" s="2">
        <v>66500</v>
      </c>
      <c r="J31" s="94">
        <v>35936</v>
      </c>
      <c r="K31" s="1" t="s">
        <v>206</v>
      </c>
      <c r="L31" s="1" t="s">
        <v>19</v>
      </c>
      <c r="M31" s="95">
        <f t="shared" si="1"/>
        <v>4</v>
      </c>
      <c r="N31" s="89"/>
      <c r="O31" s="1"/>
      <c r="P31" s="7"/>
      <c r="Q31" s="97" t="str">
        <f t="shared" si="2"/>
        <v>Aprovado</v>
      </c>
    </row>
    <row r="32" spans="2:17" ht="12.75">
      <c r="B32" s="89">
        <v>2160</v>
      </c>
      <c r="C32" s="90">
        <v>37631</v>
      </c>
      <c r="D32" s="91">
        <v>0.6708333333333334</v>
      </c>
      <c r="E32" s="92">
        <v>0.7166666666666667</v>
      </c>
      <c r="F32" s="93">
        <f t="shared" si="0"/>
        <v>0.04583333333333328</v>
      </c>
      <c r="G32" s="1" t="s">
        <v>22</v>
      </c>
      <c r="H32" s="1" t="s">
        <v>61</v>
      </c>
      <c r="I32" s="2">
        <v>900120</v>
      </c>
      <c r="J32" s="94">
        <v>33549</v>
      </c>
      <c r="K32" s="1" t="s">
        <v>207</v>
      </c>
      <c r="L32" s="1" t="s">
        <v>54</v>
      </c>
      <c r="M32" s="95">
        <f t="shared" si="1"/>
        <v>11</v>
      </c>
      <c r="N32" s="89">
        <v>3</v>
      </c>
      <c r="O32" s="1">
        <v>1</v>
      </c>
      <c r="P32" s="7">
        <v>1</v>
      </c>
      <c r="Q32" s="97" t="str">
        <f t="shared" si="2"/>
        <v>Reprovado</v>
      </c>
    </row>
    <row r="33" spans="2:17" ht="12.75">
      <c r="B33" s="89">
        <v>2161</v>
      </c>
      <c r="C33" s="90">
        <v>37631</v>
      </c>
      <c r="D33" s="91">
        <v>0.7104166666666667</v>
      </c>
      <c r="E33" s="92">
        <v>0.7215277777777778</v>
      </c>
      <c r="F33" s="93">
        <f t="shared" si="0"/>
        <v>0.011111111111111072</v>
      </c>
      <c r="G33" s="1" t="s">
        <v>239</v>
      </c>
      <c r="H33" s="1" t="s">
        <v>43</v>
      </c>
      <c r="I33" s="2">
        <v>95566</v>
      </c>
      <c r="J33" s="94">
        <v>35888</v>
      </c>
      <c r="K33" s="1" t="s">
        <v>208</v>
      </c>
      <c r="L33" s="1" t="s">
        <v>19</v>
      </c>
      <c r="M33" s="95">
        <f t="shared" si="1"/>
        <v>4</v>
      </c>
      <c r="N33" s="89"/>
      <c r="O33" s="1"/>
      <c r="P33" s="7"/>
      <c r="Q33" s="97" t="str">
        <f t="shared" si="2"/>
        <v>Aprovado</v>
      </c>
    </row>
    <row r="34" spans="2:17" ht="12.75">
      <c r="B34" s="89">
        <v>2162</v>
      </c>
      <c r="C34" s="90">
        <v>37634</v>
      </c>
      <c r="D34" s="91">
        <v>0.3909722222222222</v>
      </c>
      <c r="E34" s="92">
        <v>0.44166666666666665</v>
      </c>
      <c r="F34" s="93">
        <f t="shared" si="0"/>
        <v>0.05069444444444443</v>
      </c>
      <c r="G34" s="1" t="s">
        <v>22</v>
      </c>
      <c r="H34" s="1" t="s">
        <v>62</v>
      </c>
      <c r="I34" s="2">
        <v>759666</v>
      </c>
      <c r="J34" s="94">
        <v>34112</v>
      </c>
      <c r="K34" s="1" t="s">
        <v>209</v>
      </c>
      <c r="L34" s="1" t="s">
        <v>54</v>
      </c>
      <c r="M34" s="95">
        <f t="shared" si="1"/>
        <v>9</v>
      </c>
      <c r="N34" s="89"/>
      <c r="O34" s="1"/>
      <c r="P34" s="7"/>
      <c r="Q34" s="97" t="str">
        <f t="shared" si="2"/>
        <v>Aprovado</v>
      </c>
    </row>
    <row r="35" spans="2:17" ht="12.75">
      <c r="B35" s="89">
        <v>2163</v>
      </c>
      <c r="C35" s="90">
        <v>37634</v>
      </c>
      <c r="D35" s="91">
        <v>0.4479166666666667</v>
      </c>
      <c r="E35" s="92">
        <v>0.49444444444444446</v>
      </c>
      <c r="F35" s="93">
        <f t="shared" si="0"/>
        <v>0.04652777777777778</v>
      </c>
      <c r="G35" s="1" t="s">
        <v>22</v>
      </c>
      <c r="H35" s="1" t="s">
        <v>63</v>
      </c>
      <c r="I35" s="2">
        <v>930458</v>
      </c>
      <c r="J35" s="94">
        <v>35751</v>
      </c>
      <c r="K35" s="1" t="s">
        <v>210</v>
      </c>
      <c r="L35" s="1" t="s">
        <v>54</v>
      </c>
      <c r="M35" s="95">
        <f t="shared" si="1"/>
        <v>5</v>
      </c>
      <c r="N35" s="89">
        <v>2</v>
      </c>
      <c r="O35" s="1"/>
      <c r="P35" s="7"/>
      <c r="Q35" s="97" t="str">
        <f t="shared" si="2"/>
        <v>Aprovado</v>
      </c>
    </row>
    <row r="36" spans="2:17" ht="12.75">
      <c r="B36" s="89">
        <v>2164</v>
      </c>
      <c r="C36" s="90">
        <v>37634</v>
      </c>
      <c r="D36" s="91">
        <v>0.6375</v>
      </c>
      <c r="E36" s="92">
        <v>0.6520833333333333</v>
      </c>
      <c r="F36" s="93">
        <f t="shared" si="0"/>
        <v>0.014583333333333393</v>
      </c>
      <c r="G36" s="1" t="s">
        <v>239</v>
      </c>
      <c r="H36" s="1" t="s">
        <v>44</v>
      </c>
      <c r="I36" s="2">
        <v>175000</v>
      </c>
      <c r="J36" s="94">
        <v>32978</v>
      </c>
      <c r="K36" s="1" t="s">
        <v>211</v>
      </c>
      <c r="L36" s="1" t="s">
        <v>19</v>
      </c>
      <c r="M36" s="95">
        <f t="shared" si="1"/>
        <v>12</v>
      </c>
      <c r="N36" s="89"/>
      <c r="O36" s="1"/>
      <c r="P36" s="7"/>
      <c r="Q36" s="97" t="str">
        <f t="shared" si="2"/>
        <v>Aprovado</v>
      </c>
    </row>
    <row r="37" spans="2:17" ht="12.75">
      <c r="B37" s="89">
        <v>2165</v>
      </c>
      <c r="C37" s="90">
        <v>37634</v>
      </c>
      <c r="D37" s="91">
        <v>0.686111111111111</v>
      </c>
      <c r="E37" s="92">
        <v>0.7020833333333334</v>
      </c>
      <c r="F37" s="93">
        <f t="shared" si="0"/>
        <v>0.015972222222222388</v>
      </c>
      <c r="G37" s="1" t="s">
        <v>71</v>
      </c>
      <c r="H37" s="1" t="s">
        <v>72</v>
      </c>
      <c r="I37" s="2">
        <v>873219</v>
      </c>
      <c r="J37" s="94">
        <v>35512</v>
      </c>
      <c r="K37" s="1" t="s">
        <v>212</v>
      </c>
      <c r="L37" s="1" t="s">
        <v>68</v>
      </c>
      <c r="M37" s="95">
        <f t="shared" si="1"/>
        <v>5</v>
      </c>
      <c r="N37" s="89"/>
      <c r="O37" s="1"/>
      <c r="P37" s="7"/>
      <c r="Q37" s="97" t="str">
        <f t="shared" si="2"/>
        <v>Aprovado</v>
      </c>
    </row>
    <row r="38" spans="2:17" ht="12.75">
      <c r="B38" s="89">
        <v>2166</v>
      </c>
      <c r="C38" s="90">
        <v>37634</v>
      </c>
      <c r="D38" s="91">
        <v>0.7055555555555556</v>
      </c>
      <c r="E38" s="92">
        <v>0.7180555555555556</v>
      </c>
      <c r="F38" s="93">
        <f t="shared" si="0"/>
        <v>0.012499999999999956</v>
      </c>
      <c r="G38" s="1" t="s">
        <v>22</v>
      </c>
      <c r="H38" s="1" t="s">
        <v>45</v>
      </c>
      <c r="I38" s="2">
        <v>63000</v>
      </c>
      <c r="J38" s="94">
        <v>35445</v>
      </c>
      <c r="K38" s="1" t="s">
        <v>213</v>
      </c>
      <c r="L38" s="1" t="s">
        <v>19</v>
      </c>
      <c r="M38" s="95">
        <f t="shared" si="1"/>
        <v>5</v>
      </c>
      <c r="N38" s="89"/>
      <c r="O38" s="1"/>
      <c r="P38" s="7"/>
      <c r="Q38" s="97" t="str">
        <f t="shared" si="2"/>
        <v>Aprovado</v>
      </c>
    </row>
    <row r="39" spans="2:17" ht="12.75">
      <c r="B39" s="89">
        <v>2167</v>
      </c>
      <c r="C39" s="90">
        <v>37635</v>
      </c>
      <c r="D39" s="91">
        <v>0.3854166666666667</v>
      </c>
      <c r="E39" s="92">
        <v>0.3965277777777778</v>
      </c>
      <c r="F39" s="93">
        <f t="shared" si="0"/>
        <v>0.011111111111111127</v>
      </c>
      <c r="G39" s="1" t="s">
        <v>24</v>
      </c>
      <c r="H39" s="1" t="s">
        <v>39</v>
      </c>
      <c r="I39" s="2">
        <v>58000</v>
      </c>
      <c r="J39" s="94">
        <v>34632</v>
      </c>
      <c r="K39" s="1" t="s">
        <v>214</v>
      </c>
      <c r="L39" s="1" t="s">
        <v>19</v>
      </c>
      <c r="M39" s="95">
        <f t="shared" si="1"/>
        <v>8</v>
      </c>
      <c r="N39" s="89">
        <v>2</v>
      </c>
      <c r="O39" s="1">
        <v>1</v>
      </c>
      <c r="P39" s="7"/>
      <c r="Q39" s="97" t="str">
        <f t="shared" si="2"/>
        <v>Reprovado</v>
      </c>
    </row>
    <row r="40" spans="2:17" ht="12.75">
      <c r="B40" s="89">
        <v>2168</v>
      </c>
      <c r="C40" s="90">
        <v>37635</v>
      </c>
      <c r="D40" s="91">
        <v>0.4152777777777778</v>
      </c>
      <c r="E40" s="92">
        <v>0.4291666666666667</v>
      </c>
      <c r="F40" s="93">
        <f t="shared" si="0"/>
        <v>0.013888888888888895</v>
      </c>
      <c r="G40" s="1" t="s">
        <v>239</v>
      </c>
      <c r="H40" s="1" t="s">
        <v>46</v>
      </c>
      <c r="I40" s="2">
        <v>140000</v>
      </c>
      <c r="J40" s="94">
        <v>33784</v>
      </c>
      <c r="K40" s="1" t="s">
        <v>215</v>
      </c>
      <c r="L40" s="1" t="s">
        <v>19</v>
      </c>
      <c r="M40" s="95">
        <f t="shared" si="1"/>
        <v>10</v>
      </c>
      <c r="N40" s="89"/>
      <c r="O40" s="1"/>
      <c r="P40" s="7"/>
      <c r="Q40" s="97" t="str">
        <f t="shared" si="2"/>
        <v>Aprovado</v>
      </c>
    </row>
    <row r="41" spans="2:17" ht="12.75">
      <c r="B41" s="89">
        <v>2169</v>
      </c>
      <c r="C41" s="90">
        <v>37635</v>
      </c>
      <c r="D41" s="91">
        <v>0.4368055555555555</v>
      </c>
      <c r="E41" s="92">
        <v>0.4527777777777778</v>
      </c>
      <c r="F41" s="93">
        <f t="shared" si="0"/>
        <v>0.015972222222222276</v>
      </c>
      <c r="G41" s="1" t="s">
        <v>73</v>
      </c>
      <c r="H41" s="1" t="s">
        <v>74</v>
      </c>
      <c r="I41" s="2">
        <v>769320</v>
      </c>
      <c r="J41" s="94">
        <v>31284</v>
      </c>
      <c r="K41" s="1" t="s">
        <v>216</v>
      </c>
      <c r="L41" s="1" t="s">
        <v>68</v>
      </c>
      <c r="M41" s="95">
        <f t="shared" si="1"/>
        <v>17</v>
      </c>
      <c r="N41" s="89"/>
      <c r="O41" s="1"/>
      <c r="P41" s="7"/>
      <c r="Q41" s="97" t="str">
        <f t="shared" si="2"/>
        <v>Aprovado</v>
      </c>
    </row>
    <row r="42" spans="2:17" ht="12.75">
      <c r="B42" s="89">
        <v>2170</v>
      </c>
      <c r="C42" s="90">
        <v>37635</v>
      </c>
      <c r="D42" s="91">
        <v>0.4840277777777778</v>
      </c>
      <c r="E42" s="92">
        <v>0.4993055555555555</v>
      </c>
      <c r="F42" s="93">
        <f t="shared" si="0"/>
        <v>0.015277777777777724</v>
      </c>
      <c r="G42" s="1" t="s">
        <v>35</v>
      </c>
      <c r="H42" s="1" t="s">
        <v>47</v>
      </c>
      <c r="I42" s="2">
        <v>103000</v>
      </c>
      <c r="J42" s="94">
        <v>35504</v>
      </c>
      <c r="K42" s="1" t="s">
        <v>217</v>
      </c>
      <c r="L42" s="1" t="s">
        <v>19</v>
      </c>
      <c r="M42" s="95">
        <f t="shared" si="1"/>
        <v>5</v>
      </c>
      <c r="N42" s="89">
        <v>3</v>
      </c>
      <c r="O42" s="1"/>
      <c r="P42" s="7"/>
      <c r="Q42" s="97" t="str">
        <f t="shared" si="2"/>
        <v>Aprovado</v>
      </c>
    </row>
    <row r="43" spans="2:17" ht="12.75">
      <c r="B43" s="89">
        <v>2171</v>
      </c>
      <c r="C43" s="90">
        <v>37635</v>
      </c>
      <c r="D43" s="91">
        <v>0.6701388888888888</v>
      </c>
      <c r="E43" s="92">
        <v>0.68125</v>
      </c>
      <c r="F43" s="93">
        <f t="shared" si="0"/>
        <v>0.011111111111111183</v>
      </c>
      <c r="G43" s="1" t="s">
        <v>35</v>
      </c>
      <c r="H43" s="1" t="s">
        <v>48</v>
      </c>
      <c r="I43" s="2">
        <v>75000</v>
      </c>
      <c r="J43" s="94">
        <v>35053</v>
      </c>
      <c r="K43" s="1" t="s">
        <v>218</v>
      </c>
      <c r="L43" s="1" t="s">
        <v>19</v>
      </c>
      <c r="M43" s="95">
        <f t="shared" si="1"/>
        <v>7</v>
      </c>
      <c r="N43" s="89"/>
      <c r="O43" s="1"/>
      <c r="P43" s="7"/>
      <c r="Q43" s="97" t="str">
        <f t="shared" si="2"/>
        <v>Aprovado</v>
      </c>
    </row>
    <row r="44" spans="2:17" ht="12.75">
      <c r="B44" s="89">
        <v>2172</v>
      </c>
      <c r="C44" s="90">
        <v>37636</v>
      </c>
      <c r="D44" s="91">
        <v>0.4083333333333334</v>
      </c>
      <c r="E44" s="92">
        <v>0.4451388888888889</v>
      </c>
      <c r="F44" s="93">
        <f t="shared" si="0"/>
        <v>0.036805555555555536</v>
      </c>
      <c r="G44" s="1" t="s">
        <v>64</v>
      </c>
      <c r="H44" s="1" t="s">
        <v>65</v>
      </c>
      <c r="I44" s="2">
        <v>986705</v>
      </c>
      <c r="J44" s="94">
        <v>31423</v>
      </c>
      <c r="K44" s="1" t="s">
        <v>219</v>
      </c>
      <c r="L44" s="1" t="s">
        <v>54</v>
      </c>
      <c r="M44" s="95">
        <f t="shared" si="1"/>
        <v>17</v>
      </c>
      <c r="N44" s="89">
        <v>3</v>
      </c>
      <c r="O44" s="1"/>
      <c r="P44" s="7">
        <v>1</v>
      </c>
      <c r="Q44" s="97" t="str">
        <f t="shared" si="2"/>
        <v>Reprovado</v>
      </c>
    </row>
    <row r="45" spans="2:17" ht="12.75">
      <c r="B45" s="89">
        <v>2173</v>
      </c>
      <c r="C45" s="90">
        <v>37636</v>
      </c>
      <c r="D45" s="91">
        <v>0.4826388888888889</v>
      </c>
      <c r="E45" s="92">
        <v>0.49444444444444446</v>
      </c>
      <c r="F45" s="93">
        <f t="shared" si="0"/>
        <v>0.011805555555555569</v>
      </c>
      <c r="G45" s="1" t="s">
        <v>29</v>
      </c>
      <c r="H45" s="1" t="s">
        <v>49</v>
      </c>
      <c r="I45" s="2">
        <v>96913</v>
      </c>
      <c r="J45" s="94">
        <v>33874</v>
      </c>
      <c r="K45" s="1" t="s">
        <v>220</v>
      </c>
      <c r="L45" s="1" t="s">
        <v>19</v>
      </c>
      <c r="M45" s="95">
        <f t="shared" si="1"/>
        <v>10</v>
      </c>
      <c r="N45" s="89"/>
      <c r="O45" s="1"/>
      <c r="P45" s="7"/>
      <c r="Q45" s="97" t="str">
        <f t="shared" si="2"/>
        <v>Aprovado</v>
      </c>
    </row>
    <row r="46" spans="2:17" ht="12.75">
      <c r="B46" s="89">
        <v>2174</v>
      </c>
      <c r="C46" s="90">
        <v>37636</v>
      </c>
      <c r="D46" s="91">
        <v>0.5902777777777778</v>
      </c>
      <c r="E46" s="92">
        <v>0.5993055555555555</v>
      </c>
      <c r="F46" s="93">
        <f t="shared" si="0"/>
        <v>0.009027777777777746</v>
      </c>
      <c r="G46" s="1" t="s">
        <v>29</v>
      </c>
      <c r="H46" s="1" t="s">
        <v>50</v>
      </c>
      <c r="I46" s="2">
        <v>106000</v>
      </c>
      <c r="J46" s="94">
        <v>32786</v>
      </c>
      <c r="K46" s="1" t="s">
        <v>221</v>
      </c>
      <c r="L46" s="1" t="s">
        <v>19</v>
      </c>
      <c r="M46" s="95">
        <f t="shared" si="1"/>
        <v>13</v>
      </c>
      <c r="N46" s="89">
        <v>6</v>
      </c>
      <c r="O46" s="1"/>
      <c r="P46" s="7"/>
      <c r="Q46" s="97" t="str">
        <f t="shared" si="2"/>
        <v>Reprovado</v>
      </c>
    </row>
    <row r="47" spans="2:17" ht="13.5" thickBot="1">
      <c r="B47" s="98">
        <v>2175</v>
      </c>
      <c r="C47" s="99">
        <v>37636</v>
      </c>
      <c r="D47" s="100">
        <v>0.6840277777777778</v>
      </c>
      <c r="E47" s="101">
        <v>0.6916666666666668</v>
      </c>
      <c r="F47" s="102">
        <f t="shared" si="0"/>
        <v>0.007638888888888973</v>
      </c>
      <c r="G47" s="5" t="s">
        <v>22</v>
      </c>
      <c r="H47" s="5" t="s">
        <v>51</v>
      </c>
      <c r="I47" s="4">
        <v>200000</v>
      </c>
      <c r="J47" s="103">
        <v>35085</v>
      </c>
      <c r="K47" s="5" t="s">
        <v>222</v>
      </c>
      <c r="L47" s="5" t="s">
        <v>19</v>
      </c>
      <c r="M47" s="104">
        <f t="shared" si="1"/>
        <v>6</v>
      </c>
      <c r="N47" s="98"/>
      <c r="O47" s="5"/>
      <c r="P47" s="8"/>
      <c r="Q47" s="106" t="str">
        <f t="shared" si="2"/>
        <v>Aprovado</v>
      </c>
    </row>
    <row r="48" spans="2:17" ht="12.75">
      <c r="B48" s="107"/>
      <c r="C48" s="108"/>
      <c r="D48" s="109"/>
      <c r="E48" s="109"/>
      <c r="F48" s="109"/>
      <c r="G48" s="107"/>
      <c r="H48" s="107"/>
      <c r="I48" s="110"/>
      <c r="J48" s="108"/>
      <c r="K48" s="110"/>
      <c r="L48" s="107"/>
      <c r="M48" s="107"/>
      <c r="N48" s="107"/>
      <c r="O48" s="107"/>
      <c r="P48" s="107"/>
      <c r="Q48" s="107"/>
    </row>
    <row r="49" ht="13.5" thickBot="1"/>
    <row r="50" spans="2:6" ht="12.75">
      <c r="B50" s="156"/>
      <c r="C50" s="156"/>
      <c r="D50" s="157"/>
      <c r="E50" s="158" t="s">
        <v>224</v>
      </c>
      <c r="F50" s="19"/>
    </row>
    <row r="51" spans="2:6" ht="13.5" thickBot="1">
      <c r="B51" s="156"/>
      <c r="C51" s="156"/>
      <c r="D51" s="159"/>
      <c r="E51" s="160" t="s">
        <v>240</v>
      </c>
      <c r="F51" s="42"/>
    </row>
    <row r="52" spans="2:5" ht="13.5" thickBot="1">
      <c r="B52" s="156"/>
      <c r="C52" s="156"/>
      <c r="D52" s="156"/>
      <c r="E52" s="156"/>
    </row>
    <row r="53" spans="2:6" ht="12.75">
      <c r="B53" s="156"/>
      <c r="C53" s="156"/>
      <c r="D53" s="161"/>
      <c r="E53" s="162" t="s">
        <v>226</v>
      </c>
      <c r="F53" s="19"/>
    </row>
    <row r="54" spans="2:6" ht="12.75">
      <c r="B54" s="156"/>
      <c r="C54" s="156"/>
      <c r="D54" s="163"/>
      <c r="E54" s="164" t="s">
        <v>240</v>
      </c>
      <c r="F54" s="45"/>
    </row>
    <row r="55" spans="2:6" ht="13.5" thickBot="1">
      <c r="B55" s="156"/>
      <c r="C55" s="156"/>
      <c r="D55" s="165" t="s">
        <v>241</v>
      </c>
      <c r="E55" s="166"/>
      <c r="F55" s="42"/>
    </row>
    <row r="56" spans="2:5" ht="12.75">
      <c r="B56" s="156"/>
      <c r="C56" s="156"/>
      <c r="D56" s="156"/>
      <c r="E56" s="156"/>
    </row>
  </sheetData>
  <mergeCells count="4">
    <mergeCell ref="B2:Q2"/>
    <mergeCell ref="D55:E55"/>
    <mergeCell ref="N4:P4"/>
    <mergeCell ref="D4:E4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12" width="9.7109375" style="0" customWidth="1"/>
  </cols>
  <sheetData>
    <row r="2" spans="2:12" ht="16.5" thickBot="1">
      <c r="B2" s="139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>
      <c r="B3" s="25"/>
      <c r="C3" s="136" t="s">
        <v>173</v>
      </c>
      <c r="D3" s="137"/>
      <c r="E3" s="137"/>
      <c r="F3" s="137"/>
      <c r="G3" s="137"/>
      <c r="H3" s="137"/>
      <c r="I3" s="137"/>
      <c r="J3" s="137"/>
      <c r="K3" s="137"/>
      <c r="L3" s="138"/>
    </row>
    <row r="4" spans="2:12" ht="26.25" customHeight="1" thickBot="1">
      <c r="B4" s="26" t="s">
        <v>124</v>
      </c>
      <c r="C4" s="27">
        <v>4.5</v>
      </c>
      <c r="D4" s="28">
        <v>3</v>
      </c>
      <c r="E4" s="28">
        <v>2</v>
      </c>
      <c r="F4" s="28">
        <v>1.5</v>
      </c>
      <c r="G4" s="28">
        <v>1.2</v>
      </c>
      <c r="H4" s="28">
        <v>1</v>
      </c>
      <c r="I4" s="28">
        <v>0.8</v>
      </c>
      <c r="J4" s="28">
        <v>0.6</v>
      </c>
      <c r="K4" s="28">
        <v>0.4</v>
      </c>
      <c r="L4" s="29">
        <v>0.2</v>
      </c>
    </row>
    <row r="5" spans="2:12" ht="12.75">
      <c r="B5" s="30">
        <v>13</v>
      </c>
      <c r="C5" s="31">
        <v>0.025</v>
      </c>
      <c r="D5" s="32">
        <v>0.027</v>
      </c>
      <c r="E5" s="32">
        <v>0.028</v>
      </c>
      <c r="F5" s="32">
        <v>0.029</v>
      </c>
      <c r="G5" s="32">
        <v>0.03</v>
      </c>
      <c r="H5" s="32">
        <v>0.031</v>
      </c>
      <c r="I5" s="32">
        <v>0.032</v>
      </c>
      <c r="J5" s="32">
        <v>0.034</v>
      </c>
      <c r="K5" s="32">
        <v>0.037</v>
      </c>
      <c r="L5" s="33">
        <v>0.041</v>
      </c>
    </row>
    <row r="6" spans="2:12" ht="12.75">
      <c r="B6" s="34">
        <v>19</v>
      </c>
      <c r="C6" s="35">
        <v>0.024</v>
      </c>
      <c r="D6" s="2">
        <v>0.026</v>
      </c>
      <c r="E6" s="2">
        <v>0.027</v>
      </c>
      <c r="F6" s="2">
        <v>0.028</v>
      </c>
      <c r="G6" s="2">
        <v>0.029</v>
      </c>
      <c r="H6" s="2">
        <v>0.03</v>
      </c>
      <c r="I6" s="2">
        <v>0.031</v>
      </c>
      <c r="J6" s="2">
        <v>0.033</v>
      </c>
      <c r="K6" s="2">
        <v>0.036</v>
      </c>
      <c r="L6" s="3">
        <v>0.04</v>
      </c>
    </row>
    <row r="7" spans="2:12" ht="12.75">
      <c r="B7" s="34">
        <v>25</v>
      </c>
      <c r="C7" s="35">
        <v>0.023</v>
      </c>
      <c r="D7" s="2">
        <v>0.025</v>
      </c>
      <c r="E7" s="2">
        <v>0.026</v>
      </c>
      <c r="F7" s="2">
        <v>0.027</v>
      </c>
      <c r="G7" s="2">
        <v>0.028</v>
      </c>
      <c r="H7" s="2">
        <v>0.029</v>
      </c>
      <c r="I7" s="2">
        <v>0.03</v>
      </c>
      <c r="J7" s="2">
        <v>0.032</v>
      </c>
      <c r="K7" s="2">
        <v>0.034</v>
      </c>
      <c r="L7" s="3">
        <v>0.039</v>
      </c>
    </row>
    <row r="8" spans="2:12" ht="12.75">
      <c r="B8" s="34">
        <v>38</v>
      </c>
      <c r="C8" s="35">
        <v>0.023</v>
      </c>
      <c r="D8" s="2">
        <v>0.024</v>
      </c>
      <c r="E8" s="2">
        <v>0.026</v>
      </c>
      <c r="F8" s="2">
        <v>0.027</v>
      </c>
      <c r="G8" s="2">
        <v>0.028</v>
      </c>
      <c r="H8" s="2">
        <v>0.029</v>
      </c>
      <c r="I8" s="2">
        <v>0.029</v>
      </c>
      <c r="J8" s="2">
        <v>0.031</v>
      </c>
      <c r="K8" s="2">
        <v>0.033</v>
      </c>
      <c r="L8" s="3">
        <v>0.037</v>
      </c>
    </row>
    <row r="9" spans="2:12" ht="12.75">
      <c r="B9" s="34">
        <v>50</v>
      </c>
      <c r="C9" s="35">
        <v>0.023</v>
      </c>
      <c r="D9" s="2">
        <v>0.024</v>
      </c>
      <c r="E9" s="2">
        <v>0.025</v>
      </c>
      <c r="F9" s="2">
        <v>0.026</v>
      </c>
      <c r="G9" s="2">
        <v>0.027</v>
      </c>
      <c r="H9" s="2">
        <v>0.028</v>
      </c>
      <c r="I9" s="2">
        <v>0.028</v>
      </c>
      <c r="J9" s="2">
        <v>0.03</v>
      </c>
      <c r="K9" s="2">
        <v>0.032</v>
      </c>
      <c r="L9" s="3">
        <v>0.035</v>
      </c>
    </row>
    <row r="10" spans="2:12" ht="12.75">
      <c r="B10" s="34">
        <v>75</v>
      </c>
      <c r="C10" s="35">
        <v>0.022</v>
      </c>
      <c r="D10" s="2">
        <v>0.023</v>
      </c>
      <c r="E10" s="2">
        <v>0.024</v>
      </c>
      <c r="F10" s="2">
        <v>0.025</v>
      </c>
      <c r="G10" s="2">
        <v>0.026</v>
      </c>
      <c r="H10" s="2">
        <v>0.026</v>
      </c>
      <c r="I10" s="2">
        <v>0.027</v>
      </c>
      <c r="J10" s="2">
        <v>0.029</v>
      </c>
      <c r="K10" s="2">
        <v>0.031</v>
      </c>
      <c r="L10" s="3">
        <v>0.034</v>
      </c>
    </row>
    <row r="11" spans="2:12" ht="12.75">
      <c r="B11" s="34">
        <v>100</v>
      </c>
      <c r="C11" s="35">
        <v>0.022</v>
      </c>
      <c r="D11" s="2">
        <v>0.023</v>
      </c>
      <c r="E11" s="2">
        <v>0.024</v>
      </c>
      <c r="F11" s="2">
        <v>0.025</v>
      </c>
      <c r="G11" s="2">
        <v>0.026</v>
      </c>
      <c r="H11" s="2">
        <v>0.026</v>
      </c>
      <c r="I11" s="2">
        <v>0.027</v>
      </c>
      <c r="J11" s="2">
        <v>0.028</v>
      </c>
      <c r="K11" s="2">
        <v>0.03</v>
      </c>
      <c r="L11" s="3">
        <v>0.033</v>
      </c>
    </row>
    <row r="12" spans="2:12" ht="12.75">
      <c r="B12" s="34">
        <v>125</v>
      </c>
      <c r="C12" s="35">
        <v>0.022</v>
      </c>
      <c r="D12" s="2">
        <v>0.022</v>
      </c>
      <c r="E12" s="2">
        <v>0.023</v>
      </c>
      <c r="F12" s="2">
        <v>0.024</v>
      </c>
      <c r="G12" s="2">
        <v>0.025</v>
      </c>
      <c r="H12" s="2">
        <v>0.026</v>
      </c>
      <c r="I12" s="2">
        <v>0.026</v>
      </c>
      <c r="J12" s="2">
        <v>0.027</v>
      </c>
      <c r="K12" s="2">
        <v>0.029</v>
      </c>
      <c r="L12" s="3">
        <v>0.032</v>
      </c>
    </row>
    <row r="13" spans="2:12" ht="12.75">
      <c r="B13" s="34">
        <v>150</v>
      </c>
      <c r="C13" s="35">
        <v>0.021</v>
      </c>
      <c r="D13" s="2">
        <v>0.022</v>
      </c>
      <c r="E13" s="2">
        <v>0.023</v>
      </c>
      <c r="F13" s="2">
        <v>0.024</v>
      </c>
      <c r="G13" s="2">
        <v>0.023</v>
      </c>
      <c r="H13" s="2">
        <v>0.025</v>
      </c>
      <c r="I13" s="2">
        <v>0.025</v>
      </c>
      <c r="J13" s="2">
        <v>0.026</v>
      </c>
      <c r="K13" s="2">
        <v>0.028</v>
      </c>
      <c r="L13" s="3">
        <v>0.031</v>
      </c>
    </row>
    <row r="14" spans="2:12" ht="12.75">
      <c r="B14" s="34">
        <v>200</v>
      </c>
      <c r="C14" s="35">
        <v>0.021</v>
      </c>
      <c r="D14" s="2">
        <v>0.021</v>
      </c>
      <c r="E14" s="2">
        <v>0.023</v>
      </c>
      <c r="F14" s="2">
        <v>0.023</v>
      </c>
      <c r="G14" s="2">
        <v>0.023</v>
      </c>
      <c r="H14" s="2">
        <v>0.024</v>
      </c>
      <c r="I14" s="2">
        <v>0.024</v>
      </c>
      <c r="J14" s="2">
        <v>0.025</v>
      </c>
      <c r="K14" s="2">
        <v>0.027</v>
      </c>
      <c r="L14" s="3">
        <v>0.03</v>
      </c>
    </row>
    <row r="15" spans="2:12" ht="12.75">
      <c r="B15" s="34">
        <v>250</v>
      </c>
      <c r="C15" s="35">
        <v>0.02</v>
      </c>
      <c r="D15" s="2">
        <v>0.021</v>
      </c>
      <c r="E15" s="2">
        <v>0.022</v>
      </c>
      <c r="F15" s="2">
        <v>0.022</v>
      </c>
      <c r="G15" s="2">
        <v>0.022</v>
      </c>
      <c r="H15" s="2">
        <v>0.023</v>
      </c>
      <c r="I15" s="2">
        <v>0.023</v>
      </c>
      <c r="J15" s="2">
        <v>0.024</v>
      </c>
      <c r="K15" s="2">
        <v>0.026</v>
      </c>
      <c r="L15" s="3">
        <v>0.028</v>
      </c>
    </row>
    <row r="16" spans="2:12" ht="12.75">
      <c r="B16" s="34">
        <v>300</v>
      </c>
      <c r="C16" s="35">
        <v>0.02</v>
      </c>
      <c r="D16" s="2">
        <v>0.02</v>
      </c>
      <c r="E16" s="2">
        <v>0.021</v>
      </c>
      <c r="F16" s="2">
        <v>0.021</v>
      </c>
      <c r="G16" s="2">
        <v>0.022</v>
      </c>
      <c r="H16" s="2">
        <v>0.022</v>
      </c>
      <c r="I16" s="2">
        <v>0.022</v>
      </c>
      <c r="J16" s="2">
        <v>0.023</v>
      </c>
      <c r="K16" s="2">
        <v>0.025</v>
      </c>
      <c r="L16" s="3">
        <v>0.027</v>
      </c>
    </row>
    <row r="17" spans="2:12" ht="12.75">
      <c r="B17" s="34">
        <v>350</v>
      </c>
      <c r="C17" s="35">
        <v>0.019</v>
      </c>
      <c r="D17" s="2">
        <v>0.02</v>
      </c>
      <c r="E17" s="2">
        <v>0.021</v>
      </c>
      <c r="F17" s="2">
        <v>0.021</v>
      </c>
      <c r="G17" s="2">
        <v>0.021</v>
      </c>
      <c r="H17" s="2">
        <v>0.022</v>
      </c>
      <c r="I17" s="2">
        <v>0.022</v>
      </c>
      <c r="J17" s="2">
        <v>0.022</v>
      </c>
      <c r="K17" s="2">
        <v>0.024</v>
      </c>
      <c r="L17" s="3">
        <v>0.026</v>
      </c>
    </row>
    <row r="18" spans="2:12" ht="12.75">
      <c r="B18" s="34">
        <v>400</v>
      </c>
      <c r="C18" s="35">
        <v>0.019</v>
      </c>
      <c r="D18" s="2">
        <v>0.019</v>
      </c>
      <c r="E18" s="2">
        <v>0.02</v>
      </c>
      <c r="F18" s="2">
        <v>0.02</v>
      </c>
      <c r="G18" s="2">
        <v>0.02</v>
      </c>
      <c r="H18" s="2">
        <v>0.021</v>
      </c>
      <c r="I18" s="2">
        <v>0.021</v>
      </c>
      <c r="J18" s="2">
        <v>0.022</v>
      </c>
      <c r="K18" s="2">
        <v>0.023</v>
      </c>
      <c r="L18" s="3">
        <v>0.024</v>
      </c>
    </row>
    <row r="19" spans="2:12" ht="12.75">
      <c r="B19" s="34">
        <v>450</v>
      </c>
      <c r="C19" s="35">
        <v>0.018</v>
      </c>
      <c r="D19" s="2">
        <v>0.018</v>
      </c>
      <c r="E19" s="2">
        <v>0.019</v>
      </c>
      <c r="F19" s="2">
        <v>0.02</v>
      </c>
      <c r="G19" s="2">
        <v>0.02</v>
      </c>
      <c r="H19" s="2">
        <v>0.02</v>
      </c>
      <c r="I19" s="2">
        <v>0.02</v>
      </c>
      <c r="J19" s="2">
        <v>0.021</v>
      </c>
      <c r="K19" s="2">
        <v>0.022</v>
      </c>
      <c r="L19" s="3">
        <v>0.024</v>
      </c>
    </row>
    <row r="20" spans="2:12" ht="12.75">
      <c r="B20" s="34">
        <v>500</v>
      </c>
      <c r="C20" s="35">
        <v>0.018</v>
      </c>
      <c r="D20" s="2">
        <v>0.018</v>
      </c>
      <c r="E20" s="2">
        <v>0.018</v>
      </c>
      <c r="F20" s="2">
        <v>0.019</v>
      </c>
      <c r="G20" s="2">
        <v>0.019</v>
      </c>
      <c r="H20" s="2">
        <v>0.019</v>
      </c>
      <c r="I20" s="2">
        <v>0.02</v>
      </c>
      <c r="J20" s="2">
        <v>0.02</v>
      </c>
      <c r="K20" s="2">
        <v>0.022</v>
      </c>
      <c r="L20" s="3">
        <v>0.023</v>
      </c>
    </row>
    <row r="21" spans="2:12" ht="12.75">
      <c r="B21" s="34">
        <v>600</v>
      </c>
      <c r="C21" s="35">
        <v>0.017</v>
      </c>
      <c r="D21" s="2">
        <v>0.018</v>
      </c>
      <c r="E21" s="2">
        <v>0.018</v>
      </c>
      <c r="F21" s="2">
        <v>0.018</v>
      </c>
      <c r="G21" s="2">
        <v>0.018</v>
      </c>
      <c r="H21" s="2">
        <v>0.019</v>
      </c>
      <c r="I21" s="2">
        <v>0.019</v>
      </c>
      <c r="J21" s="2">
        <v>0.019</v>
      </c>
      <c r="K21" s="2">
        <v>0.021</v>
      </c>
      <c r="L21" s="3">
        <v>0.021</v>
      </c>
    </row>
    <row r="22" spans="2:12" ht="12.75">
      <c r="B22" s="34">
        <v>750</v>
      </c>
      <c r="C22" s="35">
        <v>0.016</v>
      </c>
      <c r="D22" s="2">
        <v>0.017</v>
      </c>
      <c r="E22" s="2">
        <v>0.017</v>
      </c>
      <c r="F22" s="2">
        <v>0.017</v>
      </c>
      <c r="G22" s="2">
        <v>0.017</v>
      </c>
      <c r="H22" s="2">
        <v>0.018</v>
      </c>
      <c r="I22" s="2">
        <v>0.018</v>
      </c>
      <c r="J22" s="2">
        <v>0.018</v>
      </c>
      <c r="K22" s="2">
        <v>0.019</v>
      </c>
      <c r="L22" s="3">
        <v>0.019</v>
      </c>
    </row>
    <row r="23" spans="2:12" ht="12.75">
      <c r="B23" s="34">
        <v>900</v>
      </c>
      <c r="C23" s="35">
        <v>0.015</v>
      </c>
      <c r="D23" s="2">
        <v>0.016</v>
      </c>
      <c r="E23" s="2">
        <v>0.016</v>
      </c>
      <c r="F23" s="2">
        <v>0.016</v>
      </c>
      <c r="G23" s="2">
        <v>0.016</v>
      </c>
      <c r="H23" s="2">
        <v>0.016</v>
      </c>
      <c r="I23" s="2">
        <v>0.017</v>
      </c>
      <c r="J23" s="2">
        <v>0.017</v>
      </c>
      <c r="K23" s="2">
        <v>0.017</v>
      </c>
      <c r="L23" s="3">
        <v>0.018</v>
      </c>
    </row>
    <row r="24" spans="2:12" ht="12.75">
      <c r="B24" s="34">
        <v>1050</v>
      </c>
      <c r="C24" s="35">
        <v>0.015</v>
      </c>
      <c r="D24" s="2">
        <v>0.015</v>
      </c>
      <c r="E24" s="2">
        <v>0.015</v>
      </c>
      <c r="F24" s="2">
        <v>0.015</v>
      </c>
      <c r="G24" s="2">
        <v>0.015</v>
      </c>
      <c r="H24" s="2">
        <v>0.015</v>
      </c>
      <c r="I24" s="2">
        <v>0.016</v>
      </c>
      <c r="J24" s="2">
        <v>0.016</v>
      </c>
      <c r="K24" s="2">
        <v>0.016</v>
      </c>
      <c r="L24" s="3">
        <v>0.016</v>
      </c>
    </row>
    <row r="25" spans="2:12" ht="12.75">
      <c r="B25" s="34">
        <v>1200</v>
      </c>
      <c r="C25" s="35">
        <v>0.014</v>
      </c>
      <c r="D25" s="2">
        <v>0.014</v>
      </c>
      <c r="E25" s="2">
        <v>0.014</v>
      </c>
      <c r="F25" s="2">
        <v>0.014</v>
      </c>
      <c r="G25" s="2">
        <v>0.014</v>
      </c>
      <c r="H25" s="2">
        <v>0.014</v>
      </c>
      <c r="I25" s="2">
        <v>0.015</v>
      </c>
      <c r="J25" s="2">
        <v>0.015</v>
      </c>
      <c r="K25" s="2">
        <v>0.015</v>
      </c>
      <c r="L25" s="3">
        <v>0.015</v>
      </c>
    </row>
    <row r="26" spans="2:12" ht="12.75">
      <c r="B26" s="34">
        <v>1350</v>
      </c>
      <c r="C26" s="35">
        <v>0.013</v>
      </c>
      <c r="D26" s="2">
        <v>0.013</v>
      </c>
      <c r="E26" s="2">
        <v>0.014</v>
      </c>
      <c r="F26" s="2">
        <v>0.014</v>
      </c>
      <c r="G26" s="2">
        <v>0.014</v>
      </c>
      <c r="H26" s="2">
        <v>0.014</v>
      </c>
      <c r="I26" s="2">
        <v>0.014</v>
      </c>
      <c r="J26" s="2">
        <v>0.014</v>
      </c>
      <c r="K26" s="2">
        <v>0.014</v>
      </c>
      <c r="L26" s="3">
        <v>0.014</v>
      </c>
    </row>
    <row r="27" spans="2:12" ht="12.75">
      <c r="B27" s="34">
        <v>1500</v>
      </c>
      <c r="C27" s="35">
        <v>0.013</v>
      </c>
      <c r="D27" s="2">
        <v>0.013</v>
      </c>
      <c r="E27" s="2">
        <v>0.013</v>
      </c>
      <c r="F27" s="2">
        <v>0.013</v>
      </c>
      <c r="G27" s="2">
        <v>0.013</v>
      </c>
      <c r="H27" s="2">
        <v>0.013</v>
      </c>
      <c r="I27" s="2">
        <v>0.013</v>
      </c>
      <c r="J27" s="2">
        <v>0.013</v>
      </c>
      <c r="K27" s="2">
        <v>0.013</v>
      </c>
      <c r="L27" s="3">
        <v>0.014</v>
      </c>
    </row>
    <row r="28" spans="2:12" ht="12.75">
      <c r="B28" s="34">
        <v>1800</v>
      </c>
      <c r="C28" s="35">
        <v>0.012</v>
      </c>
      <c r="D28" s="2">
        <v>0.012</v>
      </c>
      <c r="E28" s="2">
        <v>0.012</v>
      </c>
      <c r="F28" s="2">
        <v>0.012</v>
      </c>
      <c r="G28" s="2">
        <v>0.012</v>
      </c>
      <c r="H28" s="2">
        <v>0.012</v>
      </c>
      <c r="I28" s="2">
        <v>0.012</v>
      </c>
      <c r="J28" s="2">
        <v>0.012</v>
      </c>
      <c r="K28" s="2">
        <v>0.012</v>
      </c>
      <c r="L28" s="3">
        <v>0.013</v>
      </c>
    </row>
    <row r="29" spans="2:12" ht="13.5" thickBot="1">
      <c r="B29" s="36">
        <v>2100</v>
      </c>
      <c r="C29" s="37">
        <v>0.011</v>
      </c>
      <c r="D29" s="4">
        <v>0.011</v>
      </c>
      <c r="E29" s="4">
        <v>0.011</v>
      </c>
      <c r="F29" s="4">
        <v>0.011</v>
      </c>
      <c r="G29" s="4">
        <v>0.011</v>
      </c>
      <c r="H29" s="4">
        <v>0.011</v>
      </c>
      <c r="I29" s="4">
        <v>0.011</v>
      </c>
      <c r="J29" s="4">
        <v>0.011</v>
      </c>
      <c r="K29" s="4">
        <v>0.012</v>
      </c>
      <c r="L29" s="6">
        <v>0.012</v>
      </c>
    </row>
    <row r="30" ht="13.5" thickBot="1"/>
    <row r="31" spans="2:4" ht="12.75">
      <c r="B31" s="38"/>
      <c r="C31" s="39" t="s">
        <v>127</v>
      </c>
      <c r="D31" s="19"/>
    </row>
    <row r="32" spans="2:4" ht="13.5" thickBot="1">
      <c r="B32" s="40"/>
      <c r="C32" s="41" t="s">
        <v>126</v>
      </c>
      <c r="D32" s="42"/>
    </row>
  </sheetData>
  <mergeCells count="2">
    <mergeCell ref="C3:L3"/>
    <mergeCell ref="B2:L2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Paulo Jorge Oliveira</cp:lastModifiedBy>
  <dcterms:created xsi:type="dcterms:W3CDTF">2003-03-11T23:21:30Z</dcterms:created>
  <dcterms:modified xsi:type="dcterms:W3CDTF">2007-10-18T23:13:13Z</dcterms:modified>
  <cp:category/>
  <cp:version/>
  <cp:contentType/>
  <cp:contentStatus/>
</cp:coreProperties>
</file>